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servidor\Orçamentos\04 - Esporte e lazer\Arena - Vila da Paz\CONSTRUÇÃO_ARENA_VILA_DA_PAZ\LICITAÇÃO enviado 21-02-2022\LOTE 02\"/>
    </mc:Choice>
  </mc:AlternateContent>
  <xr:revisionPtr revIDLastSave="0" documentId="13_ncr:1_{DBE9909D-10AB-404B-B924-CAA26E4C0839}" xr6:coauthVersionLast="47" xr6:coauthVersionMax="47" xr10:uidLastSave="{00000000-0000-0000-0000-000000000000}"/>
  <bookViews>
    <workbookView xWindow="-120" yWindow="-120" windowWidth="24240" windowHeight="12825" tabRatio="621" activeTab="1" xr2:uid="{00000000-000D-0000-FFFF-FFFF00000000}"/>
  </bookViews>
  <sheets>
    <sheet name="Orçamento" sheetId="1" r:id="rId1"/>
    <sheet name="Cronograma Mensal" sheetId="15" r:id="rId2"/>
  </sheets>
  <definedNames>
    <definedName name="__xlfn_IFERROR">NA()</definedName>
    <definedName name="__xlnm_Print_Area_1">Orçamento!$A$1:$I$17</definedName>
    <definedName name="__xlnm_Print_Area_2">#REF!</definedName>
    <definedName name="__xlnm_Print_Area_3">#REF!</definedName>
    <definedName name="__xlnm_Print_Area_4" localSheetId="1">'Cronograma Mensal'!$A$1:$F$28</definedName>
    <definedName name="__xlnm_Print_Area_4">#REF!</definedName>
    <definedName name="__xlnm_Print_Titles_1">Orçamento!$1:$13</definedName>
    <definedName name="__xlnm_Print_Titles_2">#REF!</definedName>
    <definedName name="__xlnm_Print_Titles_3">#REF!</definedName>
    <definedName name="_xlnm._FilterDatabase" localSheetId="0" hidden="1">Orçamento!$A$13:$EJ$26</definedName>
    <definedName name="_xlnm.Print_Area" localSheetId="1">'Cronograma Mensal'!$A$1:$I$35</definedName>
    <definedName name="_xlnm.Print_Area" localSheetId="0">Orçamento!$A$1:$I$25</definedName>
    <definedName name="Excel_BuiltIn__FilterDatabase" localSheetId="0">Orçamento!#REF!</definedName>
    <definedName name="Excel_BuiltIn_Print_Area" localSheetId="0">Orçamento!$A$1:$I$20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Orçamento!$13:$13</definedName>
    <definedName name="Z_2483EC8A_7597_461B_9CFC_2FA94ACA4DFB_.wvu.FilterData" localSheetId="0" hidden="1">Orçamento!$A$13:$I$20</definedName>
    <definedName name="Z_29968698_A86A_456F_9240_BB3FE00129DB__wvu_FilterData" localSheetId="0">Orçamento!$A$13:$EJ$20</definedName>
    <definedName name="Z_30999B9E_2E65_4663_976F_9A54CE05102E__wvu_FilterData" localSheetId="0">Orçamento!$A$13:$EJ$20</definedName>
    <definedName name="Z_30999B9E_2E65_4663_976F_9A54CE05102E__wvu_PrintArea" localSheetId="1">'Cronograma Mensal'!$A$1:$I$34</definedName>
    <definedName name="Z_30999B9E_2E65_4663_976F_9A54CE05102E__wvu_PrintArea" localSheetId="0">Orçamento!$A$1:$I$26</definedName>
    <definedName name="Z_30999B9E_2E65_4663_976F_9A54CE05102E__wvu_PrintTitles" localSheetId="0">Orçamento!$1:$13</definedName>
    <definedName name="Z_37FA8F07_9D7A_418D_BC30_0AE0C3739A19__wvu_FilterData" localSheetId="0">Orçamento!$A$13:$I$17</definedName>
    <definedName name="Z_37FA8F07_9D7A_418D_BC30_0AE0C3739A19__wvu_PrintArea" localSheetId="1">'Cronograma Mensal'!$A$1:$I$34</definedName>
    <definedName name="Z_3B8348FD_7A00_44FD_ACF5_E6A19592872E_.wvu.Cols" localSheetId="1" hidden="1">'Cronograma Mensal'!$E:$H</definedName>
    <definedName name="Z_3B8348FD_7A00_44FD_ACF5_E6A19592872E_.wvu.Cols" localSheetId="0" hidden="1">Orçamento!$C:$C</definedName>
    <definedName name="Z_3B8348FD_7A00_44FD_ACF5_E6A19592872E_.wvu.FilterData" localSheetId="0" hidden="1">Orçamento!$A$13:$I$20</definedName>
    <definedName name="Z_3B8348FD_7A00_44FD_ACF5_E6A19592872E_.wvu.PrintArea" localSheetId="1" hidden="1">'Cronograma Mensal'!$A$1:$I$35</definedName>
    <definedName name="Z_3B8348FD_7A00_44FD_ACF5_E6A19592872E_.wvu.PrintArea" localSheetId="0" hidden="1">Orçamento!$A$1:$I$26</definedName>
    <definedName name="Z_3B8348FD_7A00_44FD_ACF5_E6A19592872E_.wvu.PrintTitles" localSheetId="1" hidden="1">'Cronograma Mensal'!$A:$D</definedName>
    <definedName name="Z_3B8348FD_7A00_44FD_ACF5_E6A19592872E_.wvu.PrintTitles" localSheetId="0" hidden="1">Orçamento!$13:$13</definedName>
    <definedName name="Z_50160325_FDD6_4995_897D_2F4F0C6430EC__wvu_FilterData" localSheetId="0">Orçamento!$A$13:$I$17</definedName>
    <definedName name="Z_50160325_FDD6_4995_897D_2F4F0C6430EC__wvu_PrintArea" localSheetId="1">'Cronograma Mensal'!$A$1:$I$34</definedName>
    <definedName name="Z_50160325_FDD6_4995_897D_2F4F0C6430EC__wvu_PrintArea" localSheetId="0">Orçamento!$A$1:$I$26</definedName>
    <definedName name="Z_50160325_FDD6_4995_897D_2F4F0C6430EC__wvu_PrintTitles" localSheetId="0">Orçamento!$1:$13</definedName>
    <definedName name="Z_51679F6D_52C9_495E_8CE0_A4AA589D4632__wvu_FilterData" localSheetId="0">Orçamento!$A$13:$I$17</definedName>
    <definedName name="Z_65A89EDC_E2EF_4E49_9370_82AFDB881213__wvu_FilterData" localSheetId="0">Orçamento!$A$13:$I$17</definedName>
    <definedName name="Z_8EC65F00_94CE_4AAC_901F_0F1A78C19FA2__wvu_FilterData" localSheetId="0">Orçamento!$A$13:$I$17</definedName>
    <definedName name="Z_B535EED3_096A_4559_AE37_6359A35C71B4_.wvu.Cols" localSheetId="1" hidden="1">'Cronograma Mensal'!$E:$H</definedName>
    <definedName name="Z_B535EED3_096A_4559_AE37_6359A35C71B4_.wvu.Cols" localSheetId="0" hidden="1">Orçamento!$C:$C,Orçamento!$K:$AL</definedName>
    <definedName name="Z_B535EED3_096A_4559_AE37_6359A35C71B4_.wvu.FilterData" localSheetId="0" hidden="1">Orçamento!$A$13:$EJ$20</definedName>
    <definedName name="Z_B535EED3_096A_4559_AE37_6359A35C71B4_.wvu.PrintArea" localSheetId="1" hidden="1">'Cronograma Mensal'!$A$1:$I$35</definedName>
    <definedName name="Z_B535EED3_096A_4559_AE37_6359A35C71B4_.wvu.PrintArea" localSheetId="0" hidden="1">Orçamento!$A$1:$I$26</definedName>
    <definedName name="Z_B535EED3_096A_4559_AE37_6359A35C71B4_.wvu.PrintTitles" localSheetId="1" hidden="1">'Cronograma Mensal'!$A:$D</definedName>
    <definedName name="Z_B535EED3_096A_4559_AE37_6359A35C71B4_.wvu.PrintTitles" localSheetId="0" hidden="1">Orçamento!$13:$13</definedName>
    <definedName name="Z_CC09A366_C6A3_4857_97A0_64EABF22978D__wvu_FilterData" localSheetId="0">Orçamento!$A$13:$EJ$20</definedName>
    <definedName name="Z_CE6D2F78_279A_48FF_B90B_4CA40BF0D3DA__wvu_FilterData" localSheetId="0">Orçamento!$A$13:$EJ$20</definedName>
    <definedName name="Z_CE6D2F78_279A_48FF_B90B_4CA40BF0D3DA__wvu_PrintArea" localSheetId="1">'Cronograma Mensal'!$A$1:$I$34</definedName>
    <definedName name="Z_CE6D2F78_279A_48FF_B90B_4CA40BF0D3DA__wvu_PrintArea" localSheetId="0">Orçamento!$A$1:$I$26</definedName>
    <definedName name="Z_CE6D2F78_279A_48FF_B90B_4CA40BF0D3DA__wvu_PrintTitles" localSheetId="0">Orçamento!$1:$13</definedName>
  </definedNames>
  <calcPr calcId="181029"/>
  <customWorkbookViews>
    <customWorkbookView name="Erica Sotto - Modo de exibição pessoal" guid="{3B8348FD-7A00-44FD-ACF5-E6A19592872E}" mergeInterval="0" personalView="1" maximized="1" xWindow="-8" yWindow="-8" windowWidth="1616" windowHeight="876" tabRatio="621" activeSheetId="1"/>
    <customWorkbookView name="User - Modo de exibição pessoal" guid="{B535EED3-096A-4559-AE37-6359A35C71B4}" mergeInterval="0" personalView="1" maximized="1" xWindow="-8" yWindow="-8" windowWidth="1936" windowHeight="1056" tabRatio="621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5" l="1"/>
  <c r="D7" i="15"/>
  <c r="E7" i="15"/>
  <c r="A9" i="15"/>
  <c r="D9" i="15"/>
  <c r="B11" i="15"/>
  <c r="D11" i="15"/>
  <c r="A17" i="15"/>
  <c r="B17" i="15" s="1"/>
  <c r="H16" i="1"/>
  <c r="G14" i="1" s="1"/>
  <c r="E15" i="1" l="1"/>
  <c r="G17" i="1" s="1"/>
  <c r="D17" i="15" l="1"/>
  <c r="H9" i="1"/>
  <c r="I17" i="1"/>
  <c r="I14" i="1" l="1"/>
  <c r="I15" i="1"/>
  <c r="C20" i="15"/>
  <c r="I16" i="1"/>
  <c r="H11" i="1" l="1"/>
  <c r="E18" i="15" l="1"/>
  <c r="E20" i="15" s="1"/>
  <c r="E9" i="15"/>
  <c r="E11" i="15"/>
  <c r="D20" i="15"/>
  <c r="D23" i="15" l="1"/>
  <c r="C23" i="15" s="1"/>
  <c r="E23" i="15"/>
</calcChain>
</file>

<file path=xl/sharedStrings.xml><?xml version="1.0" encoding="utf-8"?>
<sst xmlns="http://schemas.openxmlformats.org/spreadsheetml/2006/main" count="39" uniqueCount="35">
  <si>
    <t xml:space="preserve">OBRA: </t>
  </si>
  <si>
    <t xml:space="preserve">Tipo de Intervenção: </t>
  </si>
  <si>
    <t>Área de intervenção:</t>
  </si>
  <si>
    <t>Endereço :</t>
  </si>
  <si>
    <t>Investimento:</t>
  </si>
  <si>
    <t>Ref.</t>
  </si>
  <si>
    <t>Un.</t>
  </si>
  <si>
    <t>Qtd.</t>
  </si>
  <si>
    <t xml:space="preserve">% </t>
  </si>
  <si>
    <t>%</t>
  </si>
  <si>
    <t>R$</t>
  </si>
  <si>
    <t>01.01</t>
  </si>
  <si>
    <t>01.01.01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</si>
  <si>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</si>
  <si>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</si>
  <si>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</si>
  <si>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</si>
  <si>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</si>
  <si>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</si>
  <si>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</si>
  <si>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</si>
  <si>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</si>
  <si>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Invest./Área:</t>
  </si>
  <si>
    <t>Descrição dos Serviços</t>
  </si>
  <si>
    <t xml:space="preserve">Custo un. </t>
  </si>
  <si>
    <t>TOTAL GERAL</t>
  </si>
  <si>
    <t>ARENA VILA DA PAZ</t>
  </si>
  <si>
    <t>Rua Paquequer esquina com Rua Panaçu - Vila da Paz, Itapevi - SP</t>
  </si>
  <si>
    <t>Gramado Sintético</t>
  </si>
  <si>
    <t>COTAÇÃO 01</t>
  </si>
  <si>
    <t>Cotação</t>
  </si>
  <si>
    <t>Fornecimento e Instalação de Gramado Sintético com
50mm de altura em arena com 4150m2 e 71,50m2 de
demarcações brancas</t>
  </si>
  <si>
    <t>GRAMADO SINTÉTICO</t>
  </si>
  <si>
    <t>COTAÇÕES</t>
  </si>
  <si>
    <t>ARENA - VILA DA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</si>
</sst>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&quot;Mês&quot;\ ##"/>
    <numFmt numFmtId="174" formatCode="##,##0.00\ &quot;m2&quot;"/>
    <numFmt numFmtId="175" formatCode="&quot;R$&quot;\ #,##0.00"/>
    <numFmt numFmtId="176" formatCode="&quot;R$ &quot;#,##0.00\ &quot;/ m2&quot;"/>
    <numFmt numFmtId="177" formatCode="&quot; R$ &quot;#,##0.00\ &quot;/ m2&quot;"/>
    <numFmt numFmtId="178" formatCode="&quot;MÊS&quot;\ ##"/>
    <numFmt numFmtId="179" formatCode="_(&quot;R$ &quot;#,##0.00_);_(&quot;R$ &quot;\(#,##0.00\);_(&quot;R$ &quot;\ \-??_);_(@_)"/>
    <numFmt numFmtId="180" formatCode="&quot; R$ &quot;* #,##0.00\ ;&quot; R$ &quot;* \(#,##0.00\);&quot; R$ &quot;* \-#\ ;@\ "/>
  </numFmts>
  <fonts count="41" x14ac:knownFonts="1">
    <font>
      <sz val="10"/>
      <name val="Arial"/>
      <family val="2"/>
    </font>
    <font>
      <sz val="10"/>
      <name val="Arial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z val="10"/>
      <color indexed="10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72">
    <xf numFmtId="0" fontId="0" fillId="0" borderId="0"/>
    <xf numFmtId="0" fontId="24" fillId="0" borderId="0" applyNumberFormat="0"/>
    <xf numFmtId="0" fontId="24" fillId="0" borderId="0"/>
    <xf numFmtId="166" fontId="24" fillId="0" borderId="0"/>
    <xf numFmtId="166" fontId="24" fillId="0" borderId="0"/>
    <xf numFmtId="166" fontId="24" fillId="0" borderId="0"/>
    <xf numFmtId="180" fontId="24" fillId="0" borderId="0"/>
    <xf numFmtId="166" fontId="24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6" fontId="24" fillId="0" borderId="0"/>
    <xf numFmtId="180" fontId="24" fillId="0" borderId="0"/>
    <xf numFmtId="166" fontId="24" fillId="0" borderId="0"/>
    <xf numFmtId="44" fontId="33" fillId="0" borderId="0" applyFont="0" applyFill="0" applyBorder="0" applyAlignment="0" applyProtection="0"/>
    <xf numFmtId="0" fontId="34" fillId="0" borderId="0"/>
    <xf numFmtId="0" fontId="24" fillId="0" borderId="0"/>
    <xf numFmtId="0" fontId="34" fillId="0" borderId="0"/>
    <xf numFmtId="0" fontId="1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33" fillId="0" borderId="0"/>
    <xf numFmtId="0" fontId="29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1" fillId="0" borderId="0"/>
    <xf numFmtId="0" fontId="24" fillId="0" borderId="0"/>
    <xf numFmtId="0" fontId="26" fillId="0" borderId="0"/>
    <xf numFmtId="0" fontId="16" fillId="0" borderId="0"/>
    <xf numFmtId="0" fontId="24" fillId="0" borderId="0"/>
    <xf numFmtId="0" fontId="32" fillId="0" borderId="0"/>
    <xf numFmtId="0" fontId="29" fillId="0" borderId="0"/>
    <xf numFmtId="0" fontId="16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24" fillId="0" borderId="0"/>
    <xf numFmtId="0" fontId="24" fillId="0" borderId="0"/>
    <xf numFmtId="9" fontId="24" fillId="0" borderId="0"/>
    <xf numFmtId="9" fontId="24" fillId="0" borderId="0"/>
    <xf numFmtId="9" fontId="24" fillId="0" borderId="0"/>
    <xf numFmtId="9" fontId="28" fillId="0" borderId="0" applyFont="0" applyFill="0" applyBorder="0" applyAlignment="0" applyProtection="0"/>
    <xf numFmtId="9" fontId="24" fillId="0" borderId="0"/>
    <xf numFmtId="167" fontId="24" fillId="0" borderId="0"/>
    <xf numFmtId="169" fontId="24" fillId="0" borderId="0"/>
    <xf numFmtId="169" fontId="24" fillId="0" borderId="0"/>
    <xf numFmtId="167" fontId="24" fillId="0" borderId="0"/>
    <xf numFmtId="165" fontId="28" fillId="0" borderId="0" applyFont="0" applyFill="0" applyBorder="0" applyAlignment="0" applyProtection="0"/>
    <xf numFmtId="169" fontId="24" fillId="0" borderId="0"/>
    <xf numFmtId="0" fontId="2" fillId="0" borderId="1">
      <alignment horizontal="left" wrapText="1"/>
    </xf>
    <xf numFmtId="169" fontId="2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4" fillId="0" borderId="0"/>
    <xf numFmtId="165" fontId="24" fillId="0" borderId="0" applyFill="0" applyBorder="0" applyAlignment="0" applyProtection="0"/>
  </cellStyleXfs>
  <cellXfs count="268">
    <xf numFmtId="0" fontId="0" fillId="0" borderId="0" xfId="0"/>
    <xf numFmtId="49" fontId="36" fillId="3" borderId="9" xfId="2" applyNumberFormat="1" applyFont="1" applyFill="1" applyBorder="1" applyAlignment="1" applyProtection="1">
      <alignment horizontal="center" vertical="center"/>
      <protection hidden="1"/>
    </xf>
    <xf numFmtId="49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2" applyNumberFormat="1" applyFont="1" applyFill="1" applyBorder="1" applyAlignment="1" applyProtection="1">
      <alignment horizontal="center" vertical="center"/>
      <protection hidden="1"/>
    </xf>
    <xf numFmtId="166" fontId="0" fillId="0" borderId="27" xfId="3" applyFont="1" applyFill="1" applyBorder="1" applyAlignment="1" applyProtection="1">
      <alignment horizontal="right" vertical="center"/>
      <protection hidden="1"/>
    </xf>
    <xf numFmtId="0" fontId="0" fillId="0" borderId="3" xfId="2" applyFont="1" applyBorder="1" applyAlignment="1" applyProtection="1">
      <alignment vertical="center"/>
      <protection hidden="1"/>
    </xf>
    <xf numFmtId="0" fontId="0" fillId="2" borderId="0" xfId="2" applyFont="1" applyFill="1" applyBorder="1" applyAlignment="1" applyProtection="1">
      <alignment vertical="center"/>
      <protection hidden="1"/>
    </xf>
    <xf numFmtId="0" fontId="4" fillId="2" borderId="0" xfId="2" applyFont="1" applyFill="1" applyBorder="1" applyAlignment="1" applyProtection="1">
      <alignment vertical="center"/>
      <protection hidden="1"/>
    </xf>
    <xf numFmtId="0" fontId="0" fillId="0" borderId="0" xfId="2" applyFont="1" applyFill="1" applyBorder="1" applyAlignment="1" applyProtection="1">
      <alignment vertical="center"/>
      <protection hidden="1"/>
    </xf>
    <xf numFmtId="0" fontId="0" fillId="0" borderId="0" xfId="2" applyFont="1" applyBorder="1" applyAlignment="1" applyProtection="1">
      <alignment vertical="center"/>
      <protection hidden="1"/>
    </xf>
    <xf numFmtId="0" fontId="0" fillId="0" borderId="0" xfId="2" applyFont="1" applyFill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center" vertical="center" wrapText="1"/>
      <protection hidden="1"/>
    </xf>
    <xf numFmtId="4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168" fontId="5" fillId="0" borderId="0" xfId="2" applyNumberFormat="1" applyFont="1" applyBorder="1" applyAlignment="1" applyProtection="1">
      <alignment horizontal="center" vertical="center" wrapText="1"/>
      <protection hidden="1"/>
    </xf>
    <xf numFmtId="0" fontId="5" fillId="0" borderId="4" xfId="2" applyFont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Border="1" applyAlignment="1" applyProtection="1">
      <alignment horizontal="left" vertical="center" wrapText="1"/>
      <protection hidden="1"/>
    </xf>
    <xf numFmtId="0" fontId="5" fillId="0" borderId="4" xfId="2" applyFont="1" applyBorder="1" applyAlignment="1" applyProtection="1">
      <alignment vertical="center"/>
      <protection hidden="1"/>
    </xf>
    <xf numFmtId="174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166" fontId="5" fillId="0" borderId="0" xfId="2" applyNumberFormat="1" applyFont="1" applyBorder="1" applyAlignment="1" applyProtection="1">
      <alignment horizontal="center" vertical="center" wrapText="1"/>
      <protection hidden="1"/>
    </xf>
    <xf numFmtId="175" fontId="5" fillId="0" borderId="0" xfId="2" applyNumberFormat="1" applyFont="1" applyBorder="1" applyAlignment="1" applyProtection="1">
      <alignment horizontal="center" vertical="center" wrapText="1"/>
      <protection hidden="1"/>
    </xf>
    <xf numFmtId="166" fontId="5" fillId="0" borderId="0" xfId="3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Border="1" applyAlignment="1" applyProtection="1">
      <alignment horizontal="left" vertical="center" wrapText="1"/>
      <protection hidden="1"/>
    </xf>
    <xf numFmtId="0" fontId="10" fillId="0" borderId="0" xfId="2" applyFont="1" applyBorder="1" applyAlignment="1" applyProtection="1">
      <alignment horizontal="center" vertical="center" wrapText="1"/>
      <protection hidden="1"/>
    </xf>
    <xf numFmtId="4" fontId="5" fillId="0" borderId="0" xfId="2" applyNumberFormat="1" applyFont="1" applyBorder="1" applyAlignment="1" applyProtection="1">
      <alignment horizontal="center" vertical="center" wrapText="1"/>
      <protection hidden="1"/>
    </xf>
    <xf numFmtId="0" fontId="5" fillId="0" borderId="17" xfId="2" applyFont="1" applyBorder="1" applyAlignment="1" applyProtection="1">
      <alignment vertical="center"/>
      <protection hidden="1"/>
    </xf>
    <xf numFmtId="0" fontId="9" fillId="0" borderId="18" xfId="2" applyFont="1" applyFill="1" applyBorder="1" applyAlignment="1" applyProtection="1">
      <alignment vertical="center"/>
      <protection hidden="1"/>
    </xf>
    <xf numFmtId="0" fontId="5" fillId="0" borderId="18" xfId="2" applyFont="1" applyFill="1" applyBorder="1" applyAlignment="1" applyProtection="1">
      <alignment vertical="center"/>
      <protection hidden="1"/>
    </xf>
    <xf numFmtId="176" fontId="5" fillId="0" borderId="18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2" applyFont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vertical="center" wrapText="1"/>
      <protection hidden="1"/>
    </xf>
    <xf numFmtId="0" fontId="0" fillId="0" borderId="0" xfId="2" applyFont="1" applyFill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horizontal="left" vertical="center" wrapText="1"/>
      <protection hidden="1"/>
    </xf>
    <xf numFmtId="0" fontId="0" fillId="0" borderId="0" xfId="2" applyFont="1" applyBorder="1" applyAlignment="1" applyProtection="1">
      <alignment horizontal="center" vertical="center" wrapText="1"/>
      <protection hidden="1"/>
    </xf>
    <xf numFmtId="4" fontId="0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6" fillId="3" borderId="6" xfId="2" applyFont="1" applyFill="1" applyBorder="1" applyAlignment="1" applyProtection="1">
      <alignment horizontal="center" vertical="center" wrapText="1"/>
      <protection hidden="1"/>
    </xf>
    <xf numFmtId="0" fontId="36" fillId="3" borderId="10" xfId="2" applyFont="1" applyFill="1" applyBorder="1" applyAlignment="1" applyProtection="1">
      <alignment horizontal="left" vertical="center" wrapText="1"/>
      <protection hidden="1"/>
    </xf>
    <xf numFmtId="0" fontId="36" fillId="3" borderId="11" xfId="2" applyFont="1" applyFill="1" applyBorder="1" applyAlignment="1" applyProtection="1">
      <alignment horizontal="center" vertical="center" wrapText="1"/>
      <protection hidden="1"/>
    </xf>
    <xf numFmtId="4" fontId="36" fillId="5" borderId="10" xfId="2" applyNumberFormat="1" applyFont="1" applyFill="1" applyBorder="1" applyAlignment="1" applyProtection="1">
      <alignment horizontal="center" vertical="center" wrapText="1"/>
      <protection hidden="1"/>
    </xf>
    <xf numFmtId="4" fontId="36" fillId="3" borderId="11" xfId="2" applyNumberFormat="1" applyFont="1" applyFill="1" applyBorder="1" applyAlignment="1" applyProtection="1">
      <alignment horizontal="center" vertical="center" wrapText="1"/>
      <protection hidden="1"/>
    </xf>
    <xf numFmtId="166" fontId="36" fillId="3" borderId="11" xfId="3" applyFont="1" applyFill="1" applyBorder="1" applyAlignment="1" applyProtection="1">
      <alignment horizontal="center" vertical="center" wrapText="1"/>
      <protection hidden="1"/>
    </xf>
    <xf numFmtId="168" fontId="36" fillId="3" borderId="11" xfId="2" applyNumberFormat="1" applyFont="1" applyFill="1" applyBorder="1" applyAlignment="1" applyProtection="1">
      <alignment horizontal="center" vertical="center" wrapText="1"/>
      <protection hidden="1"/>
    </xf>
    <xf numFmtId="10" fontId="12" fillId="0" borderId="0" xfId="53" applyNumberFormat="1" applyFont="1" applyFill="1" applyBorder="1" applyAlignment="1" applyProtection="1">
      <alignment horizontal="center" vertical="center"/>
      <protection hidden="1"/>
    </xf>
    <xf numFmtId="169" fontId="12" fillId="0" borderId="0" xfId="65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170" fontId="13" fillId="7" borderId="8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8" xfId="2" applyFont="1" applyFill="1" applyBorder="1" applyAlignment="1" applyProtection="1">
      <alignment horizontal="left" vertical="center" wrapText="1"/>
      <protection hidden="1"/>
    </xf>
    <xf numFmtId="166" fontId="13" fillId="4" borderId="8" xfId="2" applyNumberFormat="1" applyFont="1" applyFill="1" applyBorder="1" applyAlignment="1" applyProtection="1">
      <alignment horizontal="centerContinuous" vertical="center" wrapText="1"/>
      <protection hidden="1"/>
    </xf>
    <xf numFmtId="166" fontId="13" fillId="4" borderId="8" xfId="3" applyFont="1" applyFill="1" applyBorder="1" applyAlignment="1" applyProtection="1">
      <alignment horizontal="centerContinuous" vertical="center" wrapText="1"/>
      <protection hidden="1"/>
    </xf>
    <xf numFmtId="10" fontId="13" fillId="4" borderId="8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4" fillId="0" borderId="16" xfId="2" applyFont="1" applyFill="1" applyBorder="1" applyAlignment="1" applyProtection="1">
      <alignment horizontal="center" vertical="center" wrapText="1"/>
      <protection hidden="1"/>
    </xf>
    <xf numFmtId="0" fontId="4" fillId="0" borderId="16" xfId="2" applyFont="1" applyBorder="1" applyAlignment="1" applyProtection="1">
      <alignment horizontal="left" vertical="center" wrapText="1"/>
      <protection hidden="1"/>
    </xf>
    <xf numFmtId="166" fontId="4" fillId="0" borderId="16" xfId="3" applyFont="1" applyFill="1" applyBorder="1" applyAlignment="1" applyProtection="1">
      <alignment horizontal="centerContinuous" vertical="center"/>
      <protection hidden="1"/>
    </xf>
    <xf numFmtId="10" fontId="4" fillId="0" borderId="58" xfId="53" applyNumberFormat="1" applyFont="1" applyFill="1" applyBorder="1" applyAlignment="1" applyProtection="1">
      <alignment horizontal="center" vertical="center" wrapText="1"/>
      <protection hidden="1"/>
    </xf>
    <xf numFmtId="10" fontId="0" fillId="0" borderId="0" xfId="53" applyNumberFormat="1" applyFont="1" applyFill="1" applyBorder="1" applyAlignment="1" applyProtection="1">
      <alignment horizontal="center" vertical="center"/>
      <protection hidden="1"/>
    </xf>
    <xf numFmtId="169" fontId="0" fillId="0" borderId="0" xfId="65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4" fontId="0" fillId="0" borderId="27" xfId="0" applyNumberFormat="1" applyFont="1" applyFill="1" applyBorder="1" applyAlignment="1" applyProtection="1">
      <alignment horizontal="center" vertical="center"/>
      <protection hidden="1"/>
    </xf>
    <xf numFmtId="4" fontId="24" fillId="0" borderId="27" xfId="51" applyNumberFormat="1" applyFont="1" applyFill="1" applyBorder="1" applyAlignment="1" applyProtection="1">
      <alignment horizontal="center" vertical="center"/>
      <protection hidden="1"/>
    </xf>
    <xf numFmtId="10" fontId="0" fillId="0" borderId="59" xfId="53" applyNumberFormat="1" applyFont="1" applyFill="1" applyBorder="1" applyAlignment="1" applyProtection="1">
      <alignment horizontal="center" vertical="center"/>
      <protection hidden="1"/>
    </xf>
    <xf numFmtId="0" fontId="36" fillId="3" borderId="20" xfId="2" applyFont="1" applyFill="1" applyBorder="1" applyAlignment="1" applyProtection="1">
      <alignment vertical="center"/>
      <protection hidden="1"/>
    </xf>
    <xf numFmtId="0" fontId="36" fillId="3" borderId="24" xfId="2" applyFont="1" applyFill="1" applyBorder="1" applyAlignment="1" applyProtection="1">
      <alignment vertical="center"/>
      <protection hidden="1"/>
    </xf>
    <xf numFmtId="0" fontId="36" fillId="3" borderId="8" xfId="2" applyFont="1" applyFill="1" applyBorder="1" applyAlignment="1" applyProtection="1">
      <alignment horizontal="left" vertical="center"/>
      <protection hidden="1"/>
    </xf>
    <xf numFmtId="0" fontId="36" fillId="3" borderId="8" xfId="2" applyFont="1" applyFill="1" applyBorder="1" applyAlignment="1" applyProtection="1">
      <alignment horizontal="center" vertical="center"/>
      <protection hidden="1"/>
    </xf>
    <xf numFmtId="4" fontId="36" fillId="5" borderId="25" xfId="2" applyNumberFormat="1" applyFont="1" applyFill="1" applyBorder="1" applyAlignment="1" applyProtection="1">
      <alignment horizontal="center" vertical="center"/>
      <protection hidden="1"/>
    </xf>
    <xf numFmtId="9" fontId="37" fillId="3" borderId="8" xfId="2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2" applyFont="1" applyFill="1" applyBorder="1" applyAlignment="1" applyProtection="1">
      <alignment vertical="center"/>
      <protection hidden="1"/>
    </xf>
    <xf numFmtId="0" fontId="17" fillId="0" borderId="0" xfId="2" applyFont="1" applyFill="1" applyAlignment="1" applyProtection="1">
      <alignment horizontal="centerContinuous" vertical="center"/>
      <protection hidden="1"/>
    </xf>
    <xf numFmtId="0" fontId="17" fillId="0" borderId="0" xfId="2" applyFont="1" applyAlignment="1" applyProtection="1">
      <alignment horizontal="right" vertical="center"/>
      <protection hidden="1"/>
    </xf>
    <xf numFmtId="10" fontId="17" fillId="0" borderId="0" xfId="2" applyNumberFormat="1" applyFont="1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horizontal="centerContinuous" vertical="center" wrapText="1"/>
      <protection hidden="1"/>
    </xf>
    <xf numFmtId="0" fontId="21" fillId="0" borderId="0" xfId="2" applyFont="1" applyFill="1" applyBorder="1" applyAlignment="1" applyProtection="1">
      <alignment horizontal="centerContinuous" vertical="center" wrapText="1"/>
      <protection hidden="1"/>
    </xf>
    <xf numFmtId="0" fontId="5" fillId="0" borderId="0" xfId="2" applyFont="1" applyFill="1" applyBorder="1" applyAlignment="1" applyProtection="1">
      <alignment horizontal="centerContinuous" vertical="center" wrapText="1"/>
      <protection hidden="1"/>
    </xf>
    <xf numFmtId="0" fontId="17" fillId="0" borderId="0" xfId="2" applyFont="1" applyFill="1" applyAlignment="1" applyProtection="1">
      <alignment horizontal="centerContinuous" vertical="center" wrapText="1"/>
      <protection hidden="1"/>
    </xf>
    <xf numFmtId="4" fontId="17" fillId="0" borderId="0" xfId="2" applyNumberFormat="1" applyFont="1" applyFill="1" applyAlignment="1" applyProtection="1">
      <alignment horizontal="centerContinuous" vertical="center" wrapText="1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2" applyFont="1" applyFill="1" applyBorder="1" applyAlignment="1" applyProtection="1">
      <alignment horizontal="center" vertical="center" wrapText="1"/>
      <protection hidden="1"/>
    </xf>
    <xf numFmtId="0" fontId="17" fillId="0" borderId="0" xfId="2" applyFont="1" applyBorder="1" applyAlignment="1" applyProtection="1">
      <alignment horizontal="center"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4" fontId="17" fillId="0" borderId="0" xfId="2" applyNumberFormat="1" applyFont="1" applyFill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right" vertical="center"/>
      <protection hidden="1"/>
    </xf>
    <xf numFmtId="39" fontId="23" fillId="0" borderId="0" xfId="71" applyNumberFormat="1" applyFont="1" applyAlignment="1" applyProtection="1">
      <alignment horizontal="center" vertical="center"/>
      <protection hidden="1"/>
    </xf>
    <xf numFmtId="0" fontId="24" fillId="0" borderId="0" xfId="2" applyFont="1" applyAlignment="1" applyProtection="1">
      <alignment horizontal="center" vertical="center"/>
      <protection hidden="1"/>
    </xf>
    <xf numFmtId="4" fontId="24" fillId="0" borderId="0" xfId="2" applyNumberFormat="1" applyFont="1" applyFill="1" applyAlignment="1" applyProtection="1">
      <alignment horizontal="center" vertical="center"/>
      <protection hidden="1"/>
    </xf>
    <xf numFmtId="0" fontId="19" fillId="0" borderId="0" xfId="2" applyFont="1" applyBorder="1" applyAlignment="1" applyProtection="1">
      <alignment horizontal="center" vertical="center" wrapText="1"/>
      <protection hidden="1"/>
    </xf>
    <xf numFmtId="39" fontId="16" fillId="0" borderId="0" xfId="71" applyNumberFormat="1" applyFont="1" applyAlignment="1" applyProtection="1">
      <alignment horizontal="center" vertical="center"/>
      <protection hidden="1"/>
    </xf>
    <xf numFmtId="4" fontId="0" fillId="0" borderId="0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16" fillId="0" borderId="0" xfId="71" applyFont="1" applyAlignment="1" applyProtection="1">
      <alignment horizontal="center" vertical="center"/>
      <protection hidden="1"/>
    </xf>
    <xf numFmtId="168" fontId="0" fillId="0" borderId="0" xfId="2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2" applyFont="1" applyFill="1" applyBorder="1" applyAlignment="1" applyProtection="1">
      <alignment vertical="center"/>
      <protection hidden="1"/>
    </xf>
    <xf numFmtId="0" fontId="0" fillId="0" borderId="0" xfId="2" applyFont="1" applyFill="1" applyBorder="1" applyAlignment="1" applyProtection="1">
      <alignment horizontal="center" vertical="center" wrapText="1"/>
      <protection hidden="1"/>
    </xf>
    <xf numFmtId="4" fontId="17" fillId="0" borderId="0" xfId="2" applyNumberFormat="1" applyFont="1" applyFill="1" applyAlignment="1" applyProtection="1">
      <alignment horizontal="center" vertical="center"/>
      <protection hidden="1"/>
    </xf>
    <xf numFmtId="0" fontId="0" fillId="0" borderId="0" xfId="2" applyFont="1" applyAlignment="1" applyProtection="1">
      <alignment horizontal="center" vertical="center"/>
      <protection hidden="1"/>
    </xf>
    <xf numFmtId="0" fontId="0" fillId="0" borderId="0" xfId="2" applyFont="1" applyBorder="1" applyAlignment="1" applyProtection="1">
      <alignment horizontal="center" vertical="center"/>
      <protection hidden="1"/>
    </xf>
    <xf numFmtId="4" fontId="0" fillId="0" borderId="0" xfId="2" applyNumberFormat="1" applyFont="1" applyAlignment="1" applyProtection="1">
      <alignment horizontal="center" vertical="center"/>
      <protection hidden="1"/>
    </xf>
    <xf numFmtId="0" fontId="0" fillId="0" borderId="0" xfId="2" applyFont="1" applyBorder="1" applyAlignment="1" applyProtection="1">
      <alignment horizontal="left" vertical="center"/>
      <protection hidden="1"/>
    </xf>
    <xf numFmtId="4" fontId="0" fillId="0" borderId="0" xfId="2" applyNumberFormat="1" applyFont="1" applyFill="1" applyBorder="1" applyAlignment="1" applyProtection="1">
      <alignment horizontal="center" vertical="center"/>
      <protection hidden="1"/>
    </xf>
    <xf numFmtId="166" fontId="0" fillId="0" borderId="0" xfId="3" applyFont="1" applyFill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2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6" fontId="17" fillId="0" borderId="0" xfId="2" applyNumberFormat="1" applyFont="1" applyAlignment="1" applyProtection="1">
      <alignment horizontal="center" vertical="center"/>
      <protection hidden="1"/>
    </xf>
    <xf numFmtId="0" fontId="0" fillId="0" borderId="15" xfId="2" applyFont="1" applyBorder="1" applyAlignment="1" applyProtection="1">
      <alignment vertical="center"/>
      <protection hidden="1"/>
    </xf>
    <xf numFmtId="0" fontId="0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0" fillId="0" borderId="5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 wrapText="1"/>
      <protection hidden="1"/>
    </xf>
    <xf numFmtId="0" fontId="4" fillId="0" borderId="3" xfId="2" applyFont="1" applyBorder="1" applyAlignment="1" applyProtection="1">
      <alignment vertical="center" wrapText="1"/>
      <protection hidden="1"/>
    </xf>
    <xf numFmtId="0" fontId="4" fillId="0" borderId="15" xfId="2" applyFont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vertical="center" wrapText="1"/>
      <protection hidden="1"/>
    </xf>
    <xf numFmtId="174" fontId="5" fillId="0" borderId="5" xfId="2" applyNumberFormat="1" applyFont="1" applyBorder="1" applyAlignment="1" applyProtection="1">
      <alignment vertical="center" wrapText="1"/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4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5" fillId="0" borderId="5" xfId="2" applyFont="1" applyBorder="1" applyAlignment="1" applyProtection="1">
      <alignment horizontal="center" vertical="center" wrapText="1"/>
      <protection hidden="1"/>
    </xf>
    <xf numFmtId="0" fontId="5" fillId="0" borderId="0" xfId="2" applyFont="1" applyBorder="1" applyAlignment="1" applyProtection="1">
      <alignment horizontal="right" vertical="center" wrapText="1"/>
      <protection hidden="1"/>
    </xf>
    <xf numFmtId="179" fontId="5" fillId="0" borderId="5" xfId="3" applyNumberFormat="1" applyFont="1" applyBorder="1" applyAlignment="1" applyProtection="1">
      <alignment vertical="center"/>
      <protection hidden="1"/>
    </xf>
    <xf numFmtId="177" fontId="5" fillId="0" borderId="5" xfId="3" applyNumberFormat="1" applyFont="1" applyBorder="1" applyAlignment="1" applyProtection="1">
      <alignment vertical="center"/>
      <protection hidden="1"/>
    </xf>
    <xf numFmtId="0" fontId="4" fillId="0" borderId="17" xfId="2" applyFont="1" applyBorder="1" applyAlignment="1" applyProtection="1">
      <alignment vertical="center"/>
      <protection hidden="1"/>
    </xf>
    <xf numFmtId="0" fontId="4" fillId="0" borderId="18" xfId="2" applyFont="1" applyBorder="1" applyAlignment="1" applyProtection="1">
      <alignment vertical="center"/>
      <protection hidden="1"/>
    </xf>
    <xf numFmtId="0" fontId="4" fillId="0" borderId="19" xfId="2" applyFont="1" applyBorder="1" applyAlignment="1" applyProtection="1">
      <alignment vertical="center"/>
      <protection hidden="1"/>
    </xf>
    <xf numFmtId="0" fontId="0" fillId="0" borderId="18" xfId="2" applyFont="1" applyBorder="1" applyAlignment="1" applyProtection="1">
      <alignment vertical="center"/>
      <protection hidden="1"/>
    </xf>
    <xf numFmtId="0" fontId="0" fillId="0" borderId="19" xfId="2" applyFont="1" applyBorder="1" applyAlignment="1" applyProtection="1">
      <alignment vertical="center"/>
      <protection hidden="1"/>
    </xf>
    <xf numFmtId="0" fontId="4" fillId="0" borderId="50" xfId="2" applyFont="1" applyBorder="1" applyAlignment="1" applyProtection="1">
      <alignment vertical="center" wrapText="1"/>
      <protection hidden="1"/>
    </xf>
    <xf numFmtId="0" fontId="4" fillId="0" borderId="0" xfId="2" applyFont="1" applyBorder="1" applyAlignment="1" applyProtection="1">
      <alignment vertical="center" wrapText="1"/>
      <protection hidden="1"/>
    </xf>
    <xf numFmtId="0" fontId="36" fillId="3" borderId="14" xfId="20" applyFont="1" applyFill="1" applyBorder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vertical="center"/>
      <protection hidden="1"/>
    </xf>
    <xf numFmtId="0" fontId="36" fillId="3" borderId="7" xfId="20" applyFont="1" applyFill="1" applyBorder="1" applyAlignment="1" applyProtection="1">
      <alignment horizontal="center" vertical="center"/>
      <protection hidden="1"/>
    </xf>
    <xf numFmtId="0" fontId="21" fillId="0" borderId="38" xfId="20" applyFont="1" applyBorder="1" applyAlignment="1" applyProtection="1">
      <alignment vertical="center"/>
      <protection hidden="1"/>
    </xf>
    <xf numFmtId="0" fontId="21" fillId="0" borderId="13" xfId="20" applyFont="1" applyBorder="1" applyAlignment="1" applyProtection="1">
      <alignment vertical="center"/>
      <protection hidden="1"/>
    </xf>
    <xf numFmtId="0" fontId="21" fillId="0" borderId="52" xfId="20" applyFont="1" applyBorder="1" applyAlignment="1" applyProtection="1">
      <alignment vertical="center"/>
      <protection hidden="1"/>
    </xf>
    <xf numFmtId="0" fontId="24" fillId="0" borderId="13" xfId="2" applyBorder="1" applyProtection="1">
      <protection hidden="1"/>
    </xf>
    <xf numFmtId="0" fontId="24" fillId="0" borderId="0" xfId="2" applyProtection="1">
      <protection hidden="1"/>
    </xf>
    <xf numFmtId="10" fontId="24" fillId="0" borderId="48" xfId="20" applyNumberFormat="1" applyFill="1" applyBorder="1" applyAlignment="1" applyProtection="1">
      <alignment horizontal="center" vertical="center"/>
      <protection hidden="1"/>
    </xf>
    <xf numFmtId="10" fontId="24" fillId="0" borderId="23" xfId="20" applyNumberFormat="1" applyFill="1" applyBorder="1" applyAlignment="1" applyProtection="1">
      <alignment horizontal="center" vertical="center"/>
      <protection hidden="1"/>
    </xf>
    <xf numFmtId="10" fontId="24" fillId="0" borderId="28" xfId="20" applyNumberFormat="1" applyFill="1" applyBorder="1" applyAlignment="1" applyProtection="1">
      <alignment horizontal="center" vertical="center"/>
      <protection hidden="1"/>
    </xf>
    <xf numFmtId="10" fontId="24" fillId="0" borderId="0" xfId="2" applyNumberFormat="1" applyProtection="1">
      <protection hidden="1"/>
    </xf>
    <xf numFmtId="175" fontId="14" fillId="6" borderId="54" xfId="7" applyNumberFormat="1" applyFont="1" applyFill="1" applyBorder="1" applyAlignment="1" applyProtection="1">
      <alignment horizontal="center" vertical="center"/>
      <protection hidden="1"/>
    </xf>
    <xf numFmtId="175" fontId="14" fillId="6" borderId="49" xfId="7" applyNumberFormat="1" applyFont="1" applyFill="1" applyBorder="1" applyAlignment="1" applyProtection="1">
      <alignment horizontal="center" vertical="center"/>
      <protection hidden="1"/>
    </xf>
    <xf numFmtId="175" fontId="14" fillId="6" borderId="29" xfId="7" applyNumberFormat="1" applyFont="1" applyFill="1" applyBorder="1" applyAlignment="1" applyProtection="1">
      <alignment horizontal="center" vertical="center"/>
      <protection hidden="1"/>
    </xf>
    <xf numFmtId="49" fontId="4" fillId="0" borderId="50" xfId="20" applyNumberFormat="1" applyFont="1" applyBorder="1" applyAlignment="1" applyProtection="1">
      <alignment horizontal="center"/>
      <protection hidden="1"/>
    </xf>
    <xf numFmtId="0" fontId="13" fillId="0" borderId="22" xfId="20" applyFont="1" applyBorder="1" applyAlignment="1" applyProtection="1">
      <alignment horizontal="center"/>
      <protection hidden="1"/>
    </xf>
    <xf numFmtId="10" fontId="5" fillId="0" borderId="22" xfId="20" applyNumberFormat="1" applyFont="1" applyBorder="1" applyAlignment="1" applyProtection="1">
      <alignment horizontal="center" vertical="center"/>
      <protection hidden="1"/>
    </xf>
    <xf numFmtId="10" fontId="5" fillId="0" borderId="55" xfId="20" applyNumberFormat="1" applyFont="1" applyBorder="1" applyAlignment="1" applyProtection="1">
      <alignment horizontal="center"/>
      <protection hidden="1"/>
    </xf>
    <xf numFmtId="10" fontId="5" fillId="0" borderId="22" xfId="20" applyNumberFormat="1" applyFont="1" applyBorder="1" applyAlignment="1" applyProtection="1">
      <alignment horizontal="center"/>
      <protection hidden="1"/>
    </xf>
    <xf numFmtId="0" fontId="24" fillId="0" borderId="0" xfId="2" applyBorder="1" applyProtection="1">
      <protection hidden="1"/>
    </xf>
    <xf numFmtId="0" fontId="0" fillId="0" borderId="4" xfId="2" applyFont="1" applyBorder="1" applyAlignment="1" applyProtection="1">
      <alignment horizontal="left" vertical="center"/>
      <protection hidden="1"/>
    </xf>
    <xf numFmtId="0" fontId="0" fillId="0" borderId="5" xfId="2" applyFont="1" applyBorder="1" applyAlignment="1" applyProtection="1">
      <alignment horizontal="left" vertical="center"/>
      <protection hidden="1"/>
    </xf>
    <xf numFmtId="0" fontId="14" fillId="0" borderId="4" xfId="2" applyFont="1" applyBorder="1" applyAlignment="1" applyProtection="1">
      <alignment horizontal="left" vertical="center"/>
      <protection hidden="1"/>
    </xf>
    <xf numFmtId="0" fontId="24" fillId="0" borderId="4" xfId="2" applyBorder="1" applyProtection="1">
      <protection hidden="1"/>
    </xf>
    <xf numFmtId="0" fontId="17" fillId="0" borderId="5" xfId="2" applyFont="1" applyBorder="1" applyAlignment="1" applyProtection="1">
      <alignment horizontal="center" vertical="center"/>
      <protection hidden="1"/>
    </xf>
    <xf numFmtId="39" fontId="23" fillId="0" borderId="0" xfId="71" applyNumberFormat="1" applyFont="1" applyBorder="1" applyAlignment="1" applyProtection="1">
      <alignment horizontal="center" vertical="center"/>
      <protection hidden="1"/>
    </xf>
    <xf numFmtId="0" fontId="24" fillId="0" borderId="5" xfId="2" applyFont="1" applyBorder="1" applyAlignment="1" applyProtection="1">
      <alignment horizontal="center" vertical="center"/>
      <protection hidden="1"/>
    </xf>
    <xf numFmtId="39" fontId="16" fillId="0" borderId="0" xfId="71" applyNumberFormat="1" applyFont="1" applyBorder="1" applyAlignment="1" applyProtection="1">
      <alignment horizontal="center" vertical="center"/>
      <protection hidden="1"/>
    </xf>
    <xf numFmtId="165" fontId="16" fillId="0" borderId="0" xfId="71" applyFont="1" applyBorder="1" applyAlignment="1" applyProtection="1">
      <alignment horizontal="center" vertical="center"/>
      <protection hidden="1"/>
    </xf>
    <xf numFmtId="0" fontId="24" fillId="0" borderId="17" xfId="2" applyBorder="1" applyProtection="1">
      <protection hidden="1"/>
    </xf>
    <xf numFmtId="0" fontId="0" fillId="0" borderId="18" xfId="2" applyFont="1" applyBorder="1" applyAlignment="1" applyProtection="1">
      <alignment horizontal="center" vertical="center"/>
      <protection hidden="1"/>
    </xf>
    <xf numFmtId="0" fontId="24" fillId="0" borderId="0" xfId="2" applyAlignment="1" applyProtection="1">
      <alignment vertical="center"/>
      <protection hidden="1"/>
    </xf>
    <xf numFmtId="10" fontId="24" fillId="0" borderId="0" xfId="2" applyNumberFormat="1" applyAlignment="1" applyProtection="1">
      <alignment vertical="center"/>
      <protection hidden="1"/>
    </xf>
    <xf numFmtId="0" fontId="0" fillId="0" borderId="15" xfId="2" applyFont="1" applyBorder="1" applyAlignment="1" applyProtection="1">
      <alignment vertical="center"/>
      <protection locked="0"/>
    </xf>
    <xf numFmtId="0" fontId="0" fillId="0" borderId="5" xfId="2" applyFont="1" applyBorder="1" applyAlignment="1" applyProtection="1">
      <alignment vertical="center"/>
      <protection locked="0"/>
    </xf>
    <xf numFmtId="0" fontId="0" fillId="0" borderId="4" xfId="2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20" fillId="0" borderId="0" xfId="2" applyFont="1" applyBorder="1" applyAlignment="1" applyProtection="1">
      <alignment vertical="center"/>
      <protection locked="0"/>
    </xf>
    <xf numFmtId="0" fontId="20" fillId="0" borderId="0" xfId="2" applyFont="1" applyBorder="1" applyAlignment="1" applyProtection="1">
      <alignment horizontal="center" vertical="center"/>
      <protection locked="0"/>
    </xf>
    <xf numFmtId="10" fontId="24" fillId="0" borderId="53" xfId="20" applyNumberFormat="1" applyFill="1" applyBorder="1" applyAlignment="1" applyProtection="1">
      <alignment horizontal="center" vertical="center"/>
      <protection locked="0"/>
    </xf>
    <xf numFmtId="0" fontId="0" fillId="0" borderId="2" xfId="2" applyFont="1" applyBorder="1" applyAlignment="1" applyProtection="1">
      <alignment horizontal="center" vertical="center"/>
      <protection locked="0"/>
    </xf>
    <xf numFmtId="0" fontId="0" fillId="0" borderId="3" xfId="2" applyFont="1" applyBorder="1" applyAlignment="1" applyProtection="1">
      <alignment vertical="center"/>
      <protection locked="0"/>
    </xf>
    <xf numFmtId="0" fontId="0" fillId="0" borderId="3" xfId="2" applyFont="1" applyFill="1" applyBorder="1" applyAlignment="1" applyProtection="1">
      <alignment horizontal="center"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0" fillId="0" borderId="27" xfId="51" applyNumberFormat="1" applyFont="1" applyFill="1" applyBorder="1" applyAlignment="1" applyProtection="1">
      <alignment horizontal="center" vertical="center"/>
      <protection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173" fontId="5" fillId="0" borderId="0" xfId="20" applyNumberFormat="1" applyFont="1" applyFill="1" applyBorder="1" applyAlignment="1" applyProtection="1">
      <alignment horizontal="center" vertical="center"/>
      <protection hidden="1"/>
    </xf>
    <xf numFmtId="0" fontId="4" fillId="0" borderId="3" xfId="2" applyFont="1" applyFill="1" applyBorder="1" applyAlignment="1" applyProtection="1">
      <alignment horizontal="left" vertical="center" wrapText="1"/>
      <protection hidden="1"/>
    </xf>
    <xf numFmtId="0" fontId="3" fillId="0" borderId="3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vertical="center" wrapText="1"/>
      <protection hidden="1"/>
    </xf>
    <xf numFmtId="0" fontId="4" fillId="0" borderId="21" xfId="2" applyFont="1" applyFill="1" applyBorder="1" applyAlignment="1" applyProtection="1">
      <alignment horizontal="center" vertical="center"/>
      <protection hidden="1"/>
    </xf>
    <xf numFmtId="0" fontId="4" fillId="0" borderId="31" xfId="2" applyFont="1" applyFill="1" applyBorder="1" applyAlignment="1" applyProtection="1">
      <alignment horizontal="center" vertical="center"/>
      <protection hidden="1"/>
    </xf>
    <xf numFmtId="170" fontId="13" fillId="8" borderId="20" xfId="2" applyNumberFormat="1" applyFont="1" applyFill="1" applyBorder="1" applyAlignment="1" applyProtection="1">
      <alignment horizontal="center" vertical="center" wrapText="1"/>
      <protection hidden="1"/>
    </xf>
    <xf numFmtId="170" fontId="13" fillId="8" borderId="24" xfId="2" applyNumberFormat="1" applyFont="1" applyFill="1" applyBorder="1" applyAlignment="1" applyProtection="1">
      <alignment horizontal="center" vertical="center" wrapText="1"/>
      <protection hidden="1"/>
    </xf>
    <xf numFmtId="171" fontId="36" fillId="3" borderId="30" xfId="3" applyNumberFormat="1" applyFont="1" applyFill="1" applyBorder="1" applyAlignment="1" applyProtection="1">
      <alignment horizontal="center" vertical="center"/>
      <protection hidden="1"/>
    </xf>
    <xf numFmtId="0" fontId="10" fillId="0" borderId="18" xfId="2" applyFont="1" applyBorder="1" applyAlignment="1" applyProtection="1">
      <alignment vertical="center" wrapText="1"/>
      <protection hidden="1"/>
    </xf>
    <xf numFmtId="178" fontId="36" fillId="3" borderId="12" xfId="2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78" fontId="36" fillId="3" borderId="47" xfId="20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178" fontId="36" fillId="3" borderId="10" xfId="20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3" fillId="0" borderId="2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170" fontId="13" fillId="0" borderId="9" xfId="2" applyNumberFormat="1" applyFont="1" applyFill="1" applyBorder="1" applyAlignment="1" applyProtection="1">
      <alignment horizontal="center" vertical="center" wrapText="1"/>
      <protection hidden="1"/>
    </xf>
    <xf numFmtId="170" fontId="13" fillId="0" borderId="33" xfId="2" applyNumberFormat="1" applyFont="1" applyFill="1" applyBorder="1" applyAlignment="1" applyProtection="1">
      <alignment horizontal="center" vertical="center" wrapText="1"/>
      <protection hidden="1"/>
    </xf>
    <xf numFmtId="10" fontId="5" fillId="0" borderId="10" xfId="20" applyNumberFormat="1" applyFont="1" applyBorder="1" applyAlignment="1" applyProtection="1">
      <alignment horizontal="center" vertical="center"/>
      <protection hidden="1"/>
    </xf>
    <xf numFmtId="10" fontId="5" fillId="0" borderId="34" xfId="20" applyNumberFormat="1" applyFont="1" applyBorder="1" applyAlignment="1" applyProtection="1">
      <alignment horizontal="center" vertical="center"/>
      <protection hidden="1"/>
    </xf>
    <xf numFmtId="172" fontId="5" fillId="0" borderId="10" xfId="20" applyNumberFormat="1" applyFont="1" applyBorder="1" applyAlignment="1" applyProtection="1">
      <alignment horizontal="center" vertical="center"/>
      <protection hidden="1"/>
    </xf>
    <xf numFmtId="172" fontId="5" fillId="0" borderId="34" xfId="20" applyNumberFormat="1" applyFont="1" applyBorder="1" applyAlignment="1" applyProtection="1">
      <alignment horizontal="center" vertical="center"/>
      <protection hidden="1"/>
    </xf>
    <xf numFmtId="0" fontId="36" fillId="3" borderId="35" xfId="20" applyFont="1" applyFill="1" applyBorder="1" applyAlignment="1" applyProtection="1">
      <alignment horizontal="center" vertical="center"/>
      <protection hidden="1"/>
    </xf>
    <xf numFmtId="0" fontId="38" fillId="3" borderId="36" xfId="20" applyFont="1" applyFill="1" applyBorder="1" applyAlignment="1" applyProtection="1">
      <alignment horizontal="center" vertical="center"/>
      <protection hidden="1"/>
    </xf>
    <xf numFmtId="166" fontId="22" fillId="0" borderId="37" xfId="3" applyNumberFormat="1" applyFont="1" applyFill="1" applyBorder="1" applyAlignment="1" applyProtection="1">
      <alignment horizontal="center" vertical="center"/>
      <protection hidden="1"/>
    </xf>
    <xf numFmtId="166" fontId="12" fillId="0" borderId="38" xfId="4" applyFont="1" applyFill="1" applyBorder="1" applyAlignment="1" applyProtection="1">
      <alignment horizontal="center" vertical="center"/>
      <protection hidden="1"/>
    </xf>
    <xf numFmtId="166" fontId="12" fillId="0" borderId="39" xfId="4" applyFont="1" applyFill="1" applyBorder="1" applyAlignment="1" applyProtection="1">
      <alignment horizontal="center" vertical="center"/>
      <protection hidden="1"/>
    </xf>
    <xf numFmtId="9" fontId="12" fillId="0" borderId="40" xfId="20" applyNumberFormat="1" applyFont="1" applyBorder="1" applyAlignment="1" applyProtection="1">
      <alignment horizontal="center" vertical="center"/>
      <protection hidden="1"/>
    </xf>
    <xf numFmtId="166" fontId="12" fillId="0" borderId="41" xfId="3" applyFont="1" applyFill="1" applyBorder="1" applyAlignment="1" applyProtection="1">
      <alignment horizontal="center" vertical="center"/>
      <protection hidden="1"/>
    </xf>
    <xf numFmtId="166" fontId="22" fillId="0" borderId="56" xfId="3" applyNumberFormat="1" applyFont="1" applyFill="1" applyBorder="1" applyAlignment="1" applyProtection="1">
      <alignment horizontal="center" vertical="center"/>
      <protection hidden="1"/>
    </xf>
    <xf numFmtId="166" fontId="39" fillId="3" borderId="41" xfId="3" applyNumberFormat="1" applyFont="1" applyFill="1" applyBorder="1" applyAlignment="1" applyProtection="1">
      <alignment horizontal="center" vertical="center"/>
      <protection hidden="1"/>
    </xf>
    <xf numFmtId="166" fontId="39" fillId="3" borderId="46" xfId="3" applyNumberFormat="1" applyFont="1" applyFill="1" applyBorder="1" applyAlignment="1" applyProtection="1">
      <alignment horizontal="center" vertical="center"/>
      <protection hidden="1"/>
    </xf>
    <xf numFmtId="166" fontId="39" fillId="3" borderId="39" xfId="3" applyNumberFormat="1" applyFont="1" applyFill="1" applyBorder="1" applyAlignment="1" applyProtection="1">
      <alignment horizontal="center" vertical="center"/>
      <protection hidden="1"/>
    </xf>
    <xf numFmtId="166" fontId="39" fillId="3" borderId="43" xfId="3" applyNumberFormat="1" applyFont="1" applyFill="1" applyBorder="1" applyAlignment="1" applyProtection="1">
      <alignment horizontal="center" vertical="center"/>
      <protection hidden="1"/>
    </xf>
    <xf numFmtId="0" fontId="36" fillId="3" borderId="38" xfId="20" applyFont="1" applyFill="1" applyBorder="1" applyAlignment="1" applyProtection="1">
      <alignment horizontal="center" vertical="center"/>
      <protection hidden="1"/>
    </xf>
    <xf numFmtId="0" fontId="36" fillId="3" borderId="42" xfId="20" applyFont="1" applyFill="1" applyBorder="1" applyAlignment="1" applyProtection="1">
      <alignment horizontal="center" vertical="center"/>
      <protection hidden="1"/>
    </xf>
    <xf numFmtId="0" fontId="36" fillId="3" borderId="39" xfId="20" applyFont="1" applyFill="1" applyBorder="1" applyAlignment="1" applyProtection="1">
      <alignment horizontal="center" vertical="center"/>
      <protection hidden="1"/>
    </xf>
    <xf numFmtId="0" fontId="36" fillId="3" borderId="43" xfId="20" applyFont="1" applyFill="1" applyBorder="1" applyAlignment="1" applyProtection="1">
      <alignment horizontal="center" vertical="center"/>
      <protection hidden="1"/>
    </xf>
    <xf numFmtId="9" fontId="36" fillId="3" borderId="44" xfId="20" applyNumberFormat="1" applyFont="1" applyFill="1" applyBorder="1" applyAlignment="1" applyProtection="1">
      <alignment horizontal="center" vertical="center"/>
      <protection hidden="1"/>
    </xf>
    <xf numFmtId="9" fontId="36" fillId="3" borderId="45" xfId="20" applyNumberFormat="1" applyFont="1" applyFill="1" applyBorder="1" applyAlignment="1" applyProtection="1">
      <alignment horizontal="center" vertical="center"/>
      <protection hidden="1"/>
    </xf>
    <xf numFmtId="166" fontId="36" fillId="3" borderId="41" xfId="3" applyFont="1" applyFill="1" applyBorder="1" applyAlignment="1" applyProtection="1">
      <alignment horizontal="center" vertical="center"/>
      <protection hidden="1"/>
    </xf>
    <xf numFmtId="166" fontId="36" fillId="3" borderId="46" xfId="3" applyFont="1" applyFill="1" applyBorder="1" applyAlignment="1" applyProtection="1">
      <alignment horizontal="center" vertical="center"/>
      <protection hidden="1"/>
    </xf>
    <xf numFmtId="166" fontId="39" fillId="3" borderId="52" xfId="3" applyNumberFormat="1" applyFont="1" applyFill="1" applyBorder="1" applyAlignment="1" applyProtection="1">
      <alignment horizontal="center" vertical="center"/>
      <protection hidden="1"/>
    </xf>
    <xf numFmtId="166" fontId="39" fillId="3" borderId="57" xfId="3" applyNumberFormat="1" applyFont="1" applyFill="1" applyBorder="1" applyAlignment="1" applyProtection="1">
      <alignment horizontal="center" vertical="center"/>
      <protection hidden="1"/>
    </xf>
    <xf numFmtId="0" fontId="27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horizontal="center" vertical="center" wrapText="1"/>
      <protection hidden="1"/>
    </xf>
    <xf numFmtId="168" fontId="12" fillId="0" borderId="0" xfId="2" applyNumberFormat="1" applyFont="1" applyFill="1" applyBorder="1" applyAlignment="1" applyProtection="1">
      <alignment vertical="center"/>
      <protection hidden="1"/>
    </xf>
    <xf numFmtId="175" fontId="40" fillId="0" borderId="0" xfId="2" applyNumberFormat="1" applyFont="1" applyFill="1" applyBorder="1" applyAlignment="1" applyProtection="1">
      <alignment vertical="center"/>
      <protection hidden="1"/>
    </xf>
    <xf numFmtId="175" fontId="0" fillId="0" borderId="0" xfId="2" applyNumberFormat="1" applyFont="1" applyFill="1" applyBorder="1" applyAlignment="1" applyProtection="1">
      <alignment vertical="center"/>
      <protection hidden="1"/>
    </xf>
    <xf numFmtId="169" fontId="24" fillId="0" borderId="0" xfId="65" applyFill="1" applyBorder="1" applyProtection="1">
      <protection hidden="1"/>
    </xf>
    <xf numFmtId="2" fontId="5" fillId="0" borderId="0" xfId="3" applyNumberFormat="1" applyFont="1" applyFill="1" applyBorder="1" applyAlignment="1" applyProtection="1">
      <alignment horizontal="right" vertical="center" wrapText="1"/>
      <protection hidden="1"/>
    </xf>
    <xf numFmtId="175" fontId="9" fillId="0" borderId="0" xfId="2" applyNumberFormat="1" applyFont="1" applyFill="1" applyBorder="1" applyAlignment="1" applyProtection="1">
      <alignment vertical="center"/>
      <protection hidden="1"/>
    </xf>
    <xf numFmtId="10" fontId="0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10" fontId="25" fillId="0" borderId="0" xfId="2" applyNumberFormat="1" applyFont="1" applyFill="1" applyBorder="1" applyAlignment="1" applyProtection="1">
      <alignment horizontal="left" vertical="center"/>
      <protection hidden="1"/>
    </xf>
    <xf numFmtId="10" fontId="4" fillId="0" borderId="0" xfId="53" applyNumberFormat="1" applyFont="1" applyFill="1" applyBorder="1" applyAlignment="1" applyProtection="1">
      <alignment vertical="center"/>
      <protection hidden="1"/>
    </xf>
    <xf numFmtId="169" fontId="4" fillId="0" borderId="0" xfId="65" applyNumberFormat="1" applyFont="1" applyFill="1" applyBorder="1" applyAlignment="1" applyProtection="1">
      <alignment vertical="center"/>
      <protection hidden="1"/>
    </xf>
    <xf numFmtId="10" fontId="0" fillId="0" borderId="0" xfId="53" applyNumberFormat="1" applyFont="1" applyFill="1" applyBorder="1" applyAlignment="1" applyProtection="1">
      <alignment vertical="center"/>
      <protection hidden="1"/>
    </xf>
    <xf numFmtId="169" fontId="15" fillId="0" borderId="0" xfId="2" applyNumberFormat="1" applyFont="1" applyFill="1" applyBorder="1" applyAlignment="1" applyProtection="1">
      <alignment horizontal="left" vertical="center"/>
      <protection hidden="1"/>
    </xf>
    <xf numFmtId="10" fontId="35" fillId="0" borderId="0" xfId="53" applyNumberFormat="1" applyFont="1" applyFill="1" applyBorder="1" applyAlignment="1" applyProtection="1">
      <alignment vertical="center"/>
      <protection hidden="1"/>
    </xf>
    <xf numFmtId="169" fontId="35" fillId="0" borderId="0" xfId="65" applyNumberFormat="1" applyFont="1" applyFill="1" applyBorder="1" applyAlignment="1" applyProtection="1">
      <alignment vertical="center"/>
      <protection hidden="1"/>
    </xf>
    <xf numFmtId="10" fontId="15" fillId="0" borderId="0" xfId="2" applyNumberFormat="1" applyFont="1" applyFill="1" applyBorder="1" applyAlignment="1" applyProtection="1">
      <alignment horizontal="left" vertical="center"/>
      <protection hidden="1"/>
    </xf>
    <xf numFmtId="43" fontId="0" fillId="0" borderId="0" xfId="2" applyNumberFormat="1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right" vertical="center" wrapText="1"/>
      <protection hidden="1"/>
    </xf>
    <xf numFmtId="0" fontId="17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1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13" fillId="0" borderId="0" xfId="65" applyNumberFormat="1" applyFont="1" applyFill="1" applyBorder="1" applyAlignment="1" applyProtection="1">
      <alignment vertical="center"/>
      <protection hidden="1"/>
    </xf>
    <xf numFmtId="169" fontId="4" fillId="0" borderId="0" xfId="65" applyNumberFormat="1" applyFont="1" applyFill="1" applyBorder="1" applyAlignment="1" applyProtection="1">
      <alignment horizontal="center" vertical="center"/>
      <protection hidden="1"/>
    </xf>
    <xf numFmtId="10" fontId="35" fillId="0" borderId="0" xfId="53" applyNumberFormat="1" applyFont="1" applyFill="1" applyBorder="1" applyAlignment="1" applyProtection="1">
      <alignment horizontal="center" vertical="center"/>
      <protection hidden="1"/>
    </xf>
    <xf numFmtId="43" fontId="4" fillId="0" borderId="0" xfId="2" applyNumberFormat="1" applyFont="1" applyFill="1" applyBorder="1" applyAlignment="1" applyProtection="1">
      <alignment vertical="center"/>
      <protection hidden="1"/>
    </xf>
    <xf numFmtId="0" fontId="21" fillId="0" borderId="0" xfId="2" applyFont="1" applyFill="1" applyBorder="1" applyAlignment="1" applyProtection="1">
      <alignment horizontal="center" vertical="center"/>
      <protection hidden="1"/>
    </xf>
  </cellXfs>
  <cellStyles count="72">
    <cellStyle name="72929" xfId="1" xr:uid="{00000000-0005-0000-0000-000000000000}"/>
    <cellStyle name="Excel Built-in Normal" xfId="2" xr:uid="{00000000-0005-0000-0000-000001000000}"/>
    <cellStyle name="Moeda" xfId="3" builtinId="4"/>
    <cellStyle name="Moeda 2" xfId="4" xr:uid="{00000000-0005-0000-0000-000003000000}"/>
    <cellStyle name="Moeda 2 2" xfId="5" xr:uid="{00000000-0005-0000-0000-000004000000}"/>
    <cellStyle name="Moeda 2 3" xfId="6" xr:uid="{00000000-0005-0000-0000-000005000000}"/>
    <cellStyle name="Moeda 3" xfId="7" xr:uid="{00000000-0005-0000-0000-000006000000}"/>
    <cellStyle name="Moeda 3 2" xfId="8" xr:uid="{00000000-0005-0000-0000-000007000000}"/>
    <cellStyle name="Moeda 3 2 2" xfId="9" xr:uid="{00000000-0005-0000-0000-000008000000}"/>
    <cellStyle name="Moeda 3 2 3" xfId="10" xr:uid="{00000000-0005-0000-0000-000009000000}"/>
    <cellStyle name="Moeda 4" xfId="11" xr:uid="{00000000-0005-0000-0000-00000A000000}"/>
    <cellStyle name="Moeda 5" xfId="12" xr:uid="{00000000-0005-0000-0000-00000B000000}"/>
    <cellStyle name="Moeda 6" xfId="13" xr:uid="{00000000-0005-0000-0000-00000C000000}"/>
    <cellStyle name="Normal" xfId="0" builtinId="0"/>
    <cellStyle name="Normal 10" xfId="14" xr:uid="{00000000-0005-0000-0000-00000E000000}"/>
    <cellStyle name="Normal 10 2" xfId="15" xr:uid="{00000000-0005-0000-0000-00000F000000}"/>
    <cellStyle name="Normal 10 3" xfId="16" xr:uid="{00000000-0005-0000-0000-000010000000}"/>
    <cellStyle name="Normal 10 4" xfId="17" xr:uid="{00000000-0005-0000-0000-000011000000}"/>
    <cellStyle name="Normal 11" xfId="18" xr:uid="{00000000-0005-0000-0000-000012000000}"/>
    <cellStyle name="Normal 12" xfId="19" xr:uid="{00000000-0005-0000-0000-000013000000}"/>
    <cellStyle name="Normal 2" xfId="20" xr:uid="{00000000-0005-0000-0000-000014000000}"/>
    <cellStyle name="Normal 2 2" xfId="21" xr:uid="{00000000-0005-0000-0000-000015000000}"/>
    <cellStyle name="Normal 2 3" xfId="22" xr:uid="{00000000-0005-0000-0000-000016000000}"/>
    <cellStyle name="Normal 2 4" xfId="23" xr:uid="{00000000-0005-0000-0000-000017000000}"/>
    <cellStyle name="Normal 2 4 2" xfId="24" xr:uid="{00000000-0005-0000-0000-000018000000}"/>
    <cellStyle name="Normal 2 4 3" xfId="25" xr:uid="{00000000-0005-0000-0000-000019000000}"/>
    <cellStyle name="Normal 2 5" xfId="26" xr:uid="{00000000-0005-0000-0000-00001A000000}"/>
    <cellStyle name="Normal 2 5 2" xfId="27" xr:uid="{00000000-0005-0000-0000-00001B000000}"/>
    <cellStyle name="Normal 2 5 3" xfId="28" xr:uid="{00000000-0005-0000-0000-00001C000000}"/>
    <cellStyle name="Normal 2 5 4" xfId="29" xr:uid="{00000000-0005-0000-0000-00001D000000}"/>
    <cellStyle name="Normal 2 5 4 2" xfId="30" xr:uid="{00000000-0005-0000-0000-00001E000000}"/>
    <cellStyle name="Normal 3" xfId="31" xr:uid="{00000000-0005-0000-0000-00001F000000}"/>
    <cellStyle name="Normal 3 2" xfId="32" xr:uid="{00000000-0005-0000-0000-000020000000}"/>
    <cellStyle name="Normal 3 3" xfId="33" xr:uid="{00000000-0005-0000-0000-000021000000}"/>
    <cellStyle name="Normal 4" xfId="34" xr:uid="{00000000-0005-0000-0000-000022000000}"/>
    <cellStyle name="Normal 4 2" xfId="35" xr:uid="{00000000-0005-0000-0000-000023000000}"/>
    <cellStyle name="Normal 4 3" xfId="36" xr:uid="{00000000-0005-0000-0000-000024000000}"/>
    <cellStyle name="Normal 4 3 2" xfId="37" xr:uid="{00000000-0005-0000-0000-000025000000}"/>
    <cellStyle name="Normal 4 3 3" xfId="38" xr:uid="{00000000-0005-0000-0000-000026000000}"/>
    <cellStyle name="Normal 4 4" xfId="39" xr:uid="{00000000-0005-0000-0000-000027000000}"/>
    <cellStyle name="Normal 4 4 2" xfId="40" xr:uid="{00000000-0005-0000-0000-000028000000}"/>
    <cellStyle name="Normal 5" xfId="41" xr:uid="{00000000-0005-0000-0000-000029000000}"/>
    <cellStyle name="Normal 5 2" xfId="42" xr:uid="{00000000-0005-0000-0000-00002A000000}"/>
    <cellStyle name="Normal 6" xfId="43" xr:uid="{00000000-0005-0000-0000-00002B000000}"/>
    <cellStyle name="Normal 7" xfId="44" xr:uid="{00000000-0005-0000-0000-00002C000000}"/>
    <cellStyle name="Normal 8" xfId="45" xr:uid="{00000000-0005-0000-0000-00002D000000}"/>
    <cellStyle name="Normal 8 2" xfId="46" xr:uid="{00000000-0005-0000-0000-00002E000000}"/>
    <cellStyle name="Normal 8 3" xfId="47" xr:uid="{00000000-0005-0000-0000-00002F000000}"/>
    <cellStyle name="Normal 9" xfId="48" xr:uid="{00000000-0005-0000-0000-000030000000}"/>
    <cellStyle name="Normal 9 2" xfId="49" xr:uid="{00000000-0005-0000-0000-000031000000}"/>
    <cellStyle name="Normal 9 3" xfId="50" xr:uid="{00000000-0005-0000-0000-000032000000}"/>
    <cellStyle name="Normal_Orçamento RETIFICADO DA OBRA JUNHO - CERTO" xfId="51" xr:uid="{00000000-0005-0000-0000-000033000000}"/>
    <cellStyle name="planilhas" xfId="52" xr:uid="{00000000-0005-0000-0000-000035000000}"/>
    <cellStyle name="Porcentagem" xfId="53" builtinId="5"/>
    <cellStyle name="Porcentagem 2" xfId="54" xr:uid="{00000000-0005-0000-0000-000037000000}"/>
    <cellStyle name="Porcentagem 2 2" xfId="55" xr:uid="{00000000-0005-0000-0000-000038000000}"/>
    <cellStyle name="Porcentagem 2 3" xfId="56" xr:uid="{00000000-0005-0000-0000-000039000000}"/>
    <cellStyle name="Porcentagem 3" xfId="57" xr:uid="{00000000-0005-0000-0000-00003A000000}"/>
    <cellStyle name="Separador de milhares 2" xfId="58" xr:uid="{00000000-0005-0000-0000-00003B000000}"/>
    <cellStyle name="Separador de milhares 3" xfId="59" xr:uid="{00000000-0005-0000-0000-00003C000000}"/>
    <cellStyle name="Separador de milhares 3 2" xfId="60" xr:uid="{00000000-0005-0000-0000-00003D000000}"/>
    <cellStyle name="Separador de milhares 3 3" xfId="61" xr:uid="{00000000-0005-0000-0000-00003E000000}"/>
    <cellStyle name="Separador de milhares 3 4" xfId="62" xr:uid="{00000000-0005-0000-0000-00003F000000}"/>
    <cellStyle name="Separador de milhares 4" xfId="63" xr:uid="{00000000-0005-0000-0000-000040000000}"/>
    <cellStyle name="Separador de milhares_11º MEDIÇÃO - vl real.rev2 2" xfId="71" xr:uid="{470625D3-7D82-4A43-8E50-C35C00956B96}"/>
    <cellStyle name="SNEVERS" xfId="64" xr:uid="{00000000-0005-0000-0000-000041000000}"/>
    <cellStyle name="Vírgula" xfId="65" builtinId="3"/>
    <cellStyle name="Vírgula 2" xfId="66" xr:uid="{00000000-0005-0000-0000-000043000000}"/>
    <cellStyle name="Vírgula 2 2" xfId="67" xr:uid="{00000000-0005-0000-0000-000044000000}"/>
    <cellStyle name="Vírgula 2 3" xfId="68" xr:uid="{00000000-0005-0000-0000-000045000000}"/>
    <cellStyle name="Vírgula 3" xfId="69" xr:uid="{00000000-0005-0000-0000-000046000000}"/>
    <cellStyle name="Vírgula 4" xfId="70" xr:uid="{00000000-0005-0000-0000-000047000000}"/>
  </cellStyles>
  <dxfs count="135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EJ356"/>
  <sheetViews>
    <sheetView showZeros="0" zoomScaleNormal="100" zoomScaleSheetLayoutView="80" workbookViewId="0">
      <selection activeCell="A2" sqref="A2"/>
    </sheetView>
  </sheetViews>
  <sheetFormatPr defaultColWidth="9.140625" defaultRowHeight="12.75" outlineLevelRow="1" outlineLevelCol="1" x14ac:dyDescent="0.2"/>
  <cols>
    <col min="1" max="1" width="12" style="103" customWidth="1"/>
    <col min="2" max="2" width="12.140625" style="103" customWidth="1"/>
    <col min="3" max="3" width="15.28515625" style="10" customWidth="1"/>
    <col min="4" max="4" width="65" style="105" customWidth="1"/>
    <col min="5" max="5" width="7.7109375" style="103" customWidth="1"/>
    <col min="6" max="6" width="11.7109375" style="106" customWidth="1"/>
    <col min="7" max="7" width="42.140625" style="93" bestFit="1" customWidth="1"/>
    <col min="8" max="8" width="20.85546875" style="107" customWidth="1"/>
    <col min="9" max="9" width="13.140625" style="97" customWidth="1"/>
    <col min="10" max="10" width="15.140625" style="111" bestFit="1" customWidth="1"/>
    <col min="11" max="11" width="21.42578125" style="6" bestFit="1" customWidth="1"/>
    <col min="12" max="16" width="13.7109375" style="6" customWidth="1" outlineLevel="1"/>
    <col min="17" max="17" width="15.85546875" style="6" customWidth="1"/>
    <col min="18" max="18" width="9.42578125" style="6" customWidth="1"/>
    <col min="19" max="23" width="13.7109375" style="6" customWidth="1" outlineLevel="1"/>
    <col min="24" max="24" width="14.42578125" style="6" customWidth="1"/>
    <col min="25" max="25" width="9.42578125" style="6" customWidth="1"/>
    <col min="26" max="30" width="13.7109375" style="6" customWidth="1" outlineLevel="1"/>
    <col min="31" max="31" width="14.7109375" style="6" customWidth="1"/>
    <col min="32" max="32" width="9.42578125" style="6" customWidth="1"/>
    <col min="33" max="37" width="13.7109375" style="6" customWidth="1" outlineLevel="1"/>
    <col min="38" max="38" width="14.140625" style="6" customWidth="1"/>
    <col min="39" max="39" width="9.42578125" style="6" customWidth="1"/>
    <col min="40" max="44" width="13.7109375" style="6" customWidth="1" outlineLevel="1"/>
    <col min="45" max="45" width="12.140625" style="6" customWidth="1"/>
    <col min="46" max="46" width="9.42578125" style="6" customWidth="1"/>
    <col min="47" max="51" width="13.7109375" style="6" customWidth="1" outlineLevel="1"/>
    <col min="52" max="52" width="12.140625" style="6" customWidth="1"/>
    <col min="53" max="53" width="9.42578125" style="6" customWidth="1"/>
    <col min="54" max="58" width="13.7109375" style="6" customWidth="1" outlineLevel="1"/>
    <col min="59" max="59" width="12.140625" style="6" customWidth="1"/>
    <col min="60" max="60" width="9.42578125" style="6" customWidth="1"/>
    <col min="61" max="65" width="13.7109375" style="6" customWidth="1" outlineLevel="1"/>
    <col min="66" max="66" width="12.140625" style="6" customWidth="1"/>
    <col min="67" max="67" width="9.42578125" style="6" customWidth="1"/>
    <col min="68" max="72" width="13.7109375" style="6" customWidth="1" outlineLevel="1"/>
    <col min="73" max="73" width="12.140625" style="6" customWidth="1"/>
    <col min="74" max="74" width="9.42578125" style="6" customWidth="1"/>
    <col min="75" max="79" width="13.7109375" style="6" customWidth="1" outlineLevel="1"/>
    <col min="80" max="80" width="12.140625" style="6" customWidth="1"/>
    <col min="81" max="81" width="9.42578125" style="6" customWidth="1"/>
    <col min="82" max="86" width="13.7109375" style="6" customWidth="1" outlineLevel="1"/>
    <col min="87" max="87" width="19.42578125" style="6" customWidth="1"/>
    <col min="88" max="88" width="9.42578125" style="6" customWidth="1"/>
    <col min="89" max="89" width="13.7109375" style="6" customWidth="1" outlineLevel="1"/>
    <col min="90" max="93" width="15.28515625" style="6" customWidth="1" outlineLevel="1"/>
    <col min="94" max="94" width="21" style="6" customWidth="1"/>
    <col min="95" max="95" width="9.42578125" style="6" customWidth="1"/>
    <col min="96" max="96" width="13.7109375" style="6" customWidth="1" outlineLevel="1"/>
    <col min="97" max="100" width="15.28515625" style="6" customWidth="1" outlineLevel="1"/>
    <col min="101" max="101" width="18" style="6" customWidth="1"/>
    <col min="102" max="102" width="9.42578125" style="6" customWidth="1"/>
    <col min="103" max="103" width="13.7109375" style="6" customWidth="1" outlineLevel="1"/>
    <col min="104" max="107" width="15.28515625" style="6" customWidth="1" outlineLevel="1"/>
    <col min="108" max="108" width="18" style="6" customWidth="1"/>
    <col min="109" max="109" width="9.42578125" style="6" customWidth="1"/>
    <col min="110" max="110" width="13.7109375" style="6" customWidth="1" outlineLevel="1"/>
    <col min="111" max="114" width="15.28515625" style="6" customWidth="1" outlineLevel="1"/>
    <col min="115" max="115" width="20.42578125" style="6" customWidth="1"/>
    <col min="116" max="116" width="9.42578125" style="6" customWidth="1"/>
    <col min="117" max="117" width="13.7109375" style="6" customWidth="1" outlineLevel="1"/>
    <col min="118" max="121" width="15.28515625" style="6" customWidth="1" outlineLevel="1"/>
    <col min="122" max="122" width="18" style="6" customWidth="1"/>
    <col min="123" max="123" width="9.42578125" style="6" customWidth="1"/>
    <col min="124" max="124" width="13.7109375" style="6" customWidth="1" outlineLevel="1"/>
    <col min="125" max="128" width="15.28515625" style="6" customWidth="1" outlineLevel="1"/>
    <col min="129" max="129" width="18.28515625" style="6" customWidth="1"/>
    <col min="130" max="130" width="9.42578125" style="6" customWidth="1"/>
    <col min="131" max="131" width="13.7109375" style="6" customWidth="1" outlineLevel="1"/>
    <col min="132" max="135" width="15.28515625" style="6" customWidth="1" outlineLevel="1"/>
    <col min="136" max="136" width="18.28515625" style="6" customWidth="1"/>
    <col min="137" max="137" width="13.85546875" style="6" customWidth="1"/>
    <col min="138" max="138" width="20.85546875" style="6" customWidth="1"/>
    <col min="139" max="139" width="11.42578125" style="6" customWidth="1"/>
    <col min="140" max="140" width="23.7109375" style="7" customWidth="1"/>
    <col min="141" max="141" width="14.28515625" style="8" bestFit="1" customWidth="1"/>
    <col min="142" max="16384" width="9.140625" style="8"/>
  </cols>
  <sheetData>
    <row r="1" spans="1:140" ht="30" x14ac:dyDescent="0.2">
      <c r="A1" s="182"/>
      <c r="B1" s="183"/>
      <c r="C1" s="184"/>
      <c r="D1" s="193"/>
      <c r="E1" s="193"/>
      <c r="F1" s="193"/>
      <c r="G1" s="193"/>
      <c r="H1" s="193"/>
      <c r="I1" s="193"/>
      <c r="J1" s="240"/>
      <c r="K1" s="241"/>
      <c r="L1" s="2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261"/>
    </row>
    <row r="2" spans="1:140" ht="18" x14ac:dyDescent="0.2">
      <c r="A2" s="176"/>
      <c r="B2" s="177"/>
      <c r="C2" s="185"/>
      <c r="D2" s="194"/>
      <c r="E2" s="194"/>
      <c r="F2" s="194"/>
      <c r="G2" s="194"/>
      <c r="H2" s="194"/>
      <c r="I2" s="194"/>
      <c r="J2" s="242"/>
      <c r="K2" s="241"/>
      <c r="L2" s="24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261"/>
    </row>
    <row r="3" spans="1:140" ht="18" x14ac:dyDescent="0.2">
      <c r="A3" s="176"/>
      <c r="B3" s="177"/>
      <c r="C3" s="185"/>
      <c r="D3" s="195"/>
      <c r="E3" s="195"/>
      <c r="F3" s="195"/>
      <c r="G3" s="195"/>
      <c r="H3" s="195"/>
      <c r="I3" s="195"/>
      <c r="J3" s="243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261"/>
    </row>
    <row r="4" spans="1:140" ht="15.75" x14ac:dyDescent="0.2">
      <c r="A4" s="176"/>
      <c r="B4" s="177"/>
      <c r="C4" s="185"/>
      <c r="D4" s="186"/>
      <c r="E4" s="187"/>
      <c r="F4" s="188"/>
      <c r="G4" s="187"/>
      <c r="H4" s="187"/>
      <c r="I4" s="187"/>
      <c r="J4" s="244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261"/>
    </row>
    <row r="5" spans="1:140" s="17" customFormat="1" ht="15.75" x14ac:dyDescent="0.2">
      <c r="A5" s="14" t="s">
        <v>0</v>
      </c>
      <c r="B5" s="12"/>
      <c r="C5" s="15"/>
      <c r="D5" s="16" t="s">
        <v>34</v>
      </c>
      <c r="E5" s="12"/>
      <c r="I5" s="18"/>
      <c r="J5" s="245"/>
      <c r="K5" s="8"/>
      <c r="EJ5" s="15"/>
    </row>
    <row r="6" spans="1:140" s="17" customFormat="1" ht="5.25" customHeight="1" x14ac:dyDescent="0.2">
      <c r="A6" s="19"/>
      <c r="B6" s="12"/>
      <c r="C6" s="20"/>
      <c r="D6" s="21"/>
      <c r="E6" s="12"/>
      <c r="I6" s="12"/>
      <c r="J6" s="8"/>
      <c r="EJ6" s="15"/>
    </row>
    <row r="7" spans="1:140" s="17" customFormat="1" ht="15.75" x14ac:dyDescent="0.2">
      <c r="A7" s="22" t="s">
        <v>1</v>
      </c>
      <c r="B7" s="16"/>
      <c r="C7" s="15"/>
      <c r="D7" s="16" t="s">
        <v>32</v>
      </c>
      <c r="E7" s="12"/>
      <c r="F7" s="196" t="s">
        <v>2</v>
      </c>
      <c r="G7" s="196"/>
      <c r="H7" s="23">
        <v>4150</v>
      </c>
      <c r="I7" s="24"/>
      <c r="J7" s="244"/>
      <c r="P7" s="246"/>
      <c r="EJ7" s="15"/>
    </row>
    <row r="8" spans="1:140" s="17" customFormat="1" ht="5.25" customHeight="1" x14ac:dyDescent="0.2">
      <c r="A8" s="22"/>
      <c r="B8" s="16"/>
      <c r="C8" s="15"/>
      <c r="D8" s="16"/>
      <c r="E8" s="12"/>
      <c r="F8" s="13"/>
      <c r="G8" s="12"/>
      <c r="H8" s="12"/>
      <c r="I8" s="24"/>
      <c r="J8" s="8"/>
      <c r="P8" s="246"/>
      <c r="EJ8" s="15"/>
    </row>
    <row r="9" spans="1:140" s="17" customFormat="1" ht="15.75" x14ac:dyDescent="0.2">
      <c r="A9" s="22" t="s">
        <v>3</v>
      </c>
      <c r="B9" s="16"/>
      <c r="C9" s="15"/>
      <c r="D9" s="16" t="s">
        <v>27</v>
      </c>
      <c r="E9" s="12"/>
      <c r="F9" s="196" t="s">
        <v>4</v>
      </c>
      <c r="G9" s="196"/>
      <c r="H9" s="25">
        <f>G17</f>
        <v>0</v>
      </c>
      <c r="I9" s="26"/>
      <c r="J9" s="245"/>
      <c r="K9" s="247"/>
      <c r="P9" s="246"/>
      <c r="EJ9" s="15"/>
    </row>
    <row r="10" spans="1:140" s="17" customFormat="1" ht="5.25" customHeight="1" x14ac:dyDescent="0.2">
      <c r="A10" s="27"/>
      <c r="B10" s="12"/>
      <c r="C10" s="20"/>
      <c r="D10" s="21"/>
      <c r="E10" s="12"/>
      <c r="F10" s="28"/>
      <c r="G10" s="28"/>
      <c r="H10" s="24"/>
      <c r="I10" s="29"/>
      <c r="J10" s="8"/>
      <c r="EJ10" s="15"/>
    </row>
    <row r="11" spans="1:140" s="17" customFormat="1" ht="16.5" thickBot="1" x14ac:dyDescent="0.25">
      <c r="A11" s="30" t="s">
        <v>13</v>
      </c>
      <c r="B11" s="31"/>
      <c r="C11" s="31"/>
      <c r="D11" s="32" t="s">
        <v>33</v>
      </c>
      <c r="E11" s="31"/>
      <c r="F11" s="202" t="s">
        <v>22</v>
      </c>
      <c r="G11" s="202"/>
      <c r="H11" s="33">
        <f>H9/H7</f>
        <v>0</v>
      </c>
      <c r="I11" s="31"/>
      <c r="J11" s="248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0"/>
      <c r="EH11" s="190"/>
      <c r="EI11" s="190"/>
      <c r="EJ11" s="190"/>
    </row>
    <row r="12" spans="1:140" ht="13.5" thickBot="1" x14ac:dyDescent="0.25">
      <c r="A12" s="34"/>
      <c r="B12" s="35"/>
      <c r="C12" s="36"/>
      <c r="D12" s="37"/>
      <c r="E12" s="38"/>
      <c r="F12" s="39"/>
      <c r="G12" s="38"/>
      <c r="H12" s="38"/>
      <c r="I12" s="3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261"/>
    </row>
    <row r="13" spans="1:140" s="49" customFormat="1" ht="18.75" thickBot="1" x14ac:dyDescent="0.25">
      <c r="A13" s="1" t="s">
        <v>14</v>
      </c>
      <c r="B13" s="1" t="s">
        <v>20</v>
      </c>
      <c r="C13" s="40" t="s">
        <v>5</v>
      </c>
      <c r="D13" s="41" t="s">
        <v>23</v>
      </c>
      <c r="E13" s="42" t="s">
        <v>6</v>
      </c>
      <c r="F13" s="43" t="s">
        <v>7</v>
      </c>
      <c r="G13" s="44" t="s">
        <v>24</v>
      </c>
      <c r="H13" s="45" t="s">
        <v>21</v>
      </c>
      <c r="I13" s="46" t="s">
        <v>8</v>
      </c>
      <c r="J13" s="249"/>
      <c r="K13" s="47"/>
      <c r="L13" s="47"/>
      <c r="M13" s="47"/>
      <c r="N13" s="47"/>
      <c r="O13" s="47"/>
      <c r="P13" s="47"/>
      <c r="Q13" s="48"/>
      <c r="R13" s="47"/>
      <c r="S13" s="47"/>
      <c r="T13" s="47"/>
      <c r="U13" s="47"/>
      <c r="V13" s="47"/>
      <c r="W13" s="47"/>
      <c r="X13" s="48"/>
      <c r="Y13" s="47"/>
      <c r="Z13" s="47"/>
      <c r="AA13" s="47"/>
      <c r="AB13" s="47"/>
      <c r="AC13" s="47"/>
      <c r="AD13" s="47"/>
      <c r="AE13" s="48"/>
      <c r="AF13" s="47"/>
      <c r="AG13" s="47"/>
      <c r="AH13" s="47"/>
      <c r="AI13" s="47"/>
      <c r="AJ13" s="47"/>
      <c r="AK13" s="47"/>
      <c r="AL13" s="48"/>
      <c r="AM13" s="47"/>
      <c r="AN13" s="47"/>
      <c r="AO13" s="47"/>
      <c r="AP13" s="47"/>
      <c r="AQ13" s="47"/>
      <c r="AR13" s="47"/>
      <c r="AS13" s="48"/>
      <c r="AT13" s="47"/>
      <c r="AU13" s="47"/>
      <c r="AV13" s="47"/>
      <c r="AW13" s="47"/>
      <c r="AX13" s="47"/>
      <c r="AY13" s="47"/>
      <c r="AZ13" s="48"/>
      <c r="BA13" s="47"/>
      <c r="BB13" s="47"/>
      <c r="BC13" s="47"/>
      <c r="BD13" s="47"/>
      <c r="BE13" s="47"/>
      <c r="BF13" s="47"/>
      <c r="BG13" s="48"/>
      <c r="BH13" s="47"/>
      <c r="BI13" s="47"/>
      <c r="BJ13" s="47"/>
      <c r="BK13" s="47"/>
      <c r="BL13" s="47"/>
      <c r="BM13" s="47"/>
      <c r="BN13" s="48"/>
      <c r="BO13" s="47"/>
      <c r="BP13" s="47"/>
      <c r="BQ13" s="47"/>
      <c r="BR13" s="47"/>
      <c r="BS13" s="47"/>
      <c r="BT13" s="47"/>
      <c r="BU13" s="48"/>
      <c r="BV13" s="47"/>
      <c r="BW13" s="47"/>
      <c r="BX13" s="47"/>
      <c r="BY13" s="47"/>
      <c r="BZ13" s="47"/>
      <c r="CA13" s="47"/>
      <c r="CB13" s="48"/>
      <c r="CC13" s="47"/>
      <c r="CD13" s="47"/>
      <c r="CE13" s="47"/>
      <c r="CF13" s="47"/>
      <c r="CG13" s="47"/>
      <c r="CH13" s="47"/>
      <c r="CI13" s="48"/>
      <c r="CJ13" s="47"/>
      <c r="CK13" s="47"/>
      <c r="CL13" s="47"/>
      <c r="CM13" s="47"/>
      <c r="CN13" s="47"/>
      <c r="CO13" s="47"/>
      <c r="CP13" s="48"/>
      <c r="CQ13" s="47"/>
      <c r="CR13" s="47"/>
      <c r="CS13" s="47"/>
      <c r="CT13" s="47"/>
      <c r="CU13" s="47"/>
      <c r="CV13" s="47"/>
      <c r="CW13" s="48"/>
      <c r="CX13" s="47"/>
      <c r="CY13" s="47"/>
      <c r="CZ13" s="47"/>
      <c r="DA13" s="47"/>
      <c r="DB13" s="47"/>
      <c r="DC13" s="47"/>
      <c r="DD13" s="48"/>
      <c r="DE13" s="47"/>
      <c r="DF13" s="47"/>
      <c r="DG13" s="47"/>
      <c r="DH13" s="47"/>
      <c r="DI13" s="47"/>
      <c r="DJ13" s="47"/>
      <c r="DK13" s="48"/>
      <c r="DL13" s="47"/>
      <c r="DM13" s="47"/>
      <c r="DN13" s="47"/>
      <c r="DO13" s="47"/>
      <c r="DP13" s="47"/>
      <c r="DQ13" s="47"/>
      <c r="DR13" s="48"/>
      <c r="DS13" s="47"/>
      <c r="DT13" s="47"/>
      <c r="DU13" s="47"/>
      <c r="DV13" s="47"/>
      <c r="DW13" s="47"/>
      <c r="DX13" s="47"/>
      <c r="DY13" s="48"/>
      <c r="DZ13" s="47"/>
      <c r="EA13" s="47"/>
      <c r="EB13" s="47"/>
      <c r="EC13" s="47"/>
      <c r="ED13" s="47"/>
      <c r="EE13" s="47"/>
      <c r="EF13" s="48"/>
      <c r="EG13" s="47"/>
      <c r="EH13" s="48"/>
      <c r="EI13" s="47"/>
      <c r="EJ13" s="48"/>
    </row>
    <row r="14" spans="1:140" s="55" customFormat="1" ht="15.75" thickBot="1" x14ac:dyDescent="0.25">
      <c r="A14" s="199">
        <v>1</v>
      </c>
      <c r="B14" s="200"/>
      <c r="C14" s="50"/>
      <c r="D14" s="51" t="s">
        <v>26</v>
      </c>
      <c r="E14" s="52"/>
      <c r="F14" s="52"/>
      <c r="G14" s="52">
        <f>H16</f>
        <v>0</v>
      </c>
      <c r="H14" s="53"/>
      <c r="I14" s="54" t="e">
        <f>E14/$G$17</f>
        <v>#DIV/0!</v>
      </c>
      <c r="J14" s="250"/>
      <c r="K14" s="251"/>
      <c r="L14" s="251"/>
      <c r="M14" s="251"/>
      <c r="N14" s="251"/>
      <c r="O14" s="251"/>
      <c r="P14" s="251"/>
      <c r="Q14" s="252"/>
      <c r="R14" s="251"/>
      <c r="S14" s="251"/>
      <c r="T14" s="251"/>
      <c r="U14" s="251"/>
      <c r="V14" s="251"/>
      <c r="W14" s="251"/>
      <c r="X14" s="252"/>
      <c r="Y14" s="251"/>
      <c r="Z14" s="251"/>
      <c r="AA14" s="251"/>
      <c r="AB14" s="251"/>
      <c r="AC14" s="251"/>
      <c r="AD14" s="251"/>
      <c r="AE14" s="252"/>
      <c r="AF14" s="251"/>
      <c r="AG14" s="251"/>
      <c r="AH14" s="251"/>
      <c r="AI14" s="251"/>
      <c r="AJ14" s="251"/>
      <c r="AK14" s="251"/>
      <c r="AL14" s="252"/>
      <c r="AM14" s="251"/>
      <c r="AN14" s="251"/>
      <c r="AO14" s="251"/>
      <c r="AP14" s="251"/>
      <c r="AQ14" s="251"/>
      <c r="AR14" s="251"/>
      <c r="AS14" s="252"/>
      <c r="AT14" s="251"/>
      <c r="AU14" s="251"/>
      <c r="AV14" s="251"/>
      <c r="AW14" s="251"/>
      <c r="AX14" s="251"/>
      <c r="AY14" s="251"/>
      <c r="AZ14" s="252"/>
      <c r="BA14" s="251"/>
      <c r="BB14" s="251"/>
      <c r="BC14" s="251"/>
      <c r="BD14" s="251"/>
      <c r="BE14" s="251"/>
      <c r="BF14" s="251"/>
      <c r="BG14" s="252"/>
      <c r="BH14" s="251"/>
      <c r="BI14" s="251"/>
      <c r="BJ14" s="251"/>
      <c r="BK14" s="251"/>
      <c r="BL14" s="251"/>
      <c r="BM14" s="251"/>
      <c r="BN14" s="252"/>
      <c r="BO14" s="251"/>
      <c r="BP14" s="251"/>
      <c r="BQ14" s="251"/>
      <c r="BR14" s="251"/>
      <c r="BS14" s="251"/>
      <c r="BT14" s="251"/>
      <c r="BU14" s="252"/>
      <c r="BV14" s="251"/>
      <c r="BW14" s="251"/>
      <c r="BX14" s="251"/>
      <c r="BY14" s="251"/>
      <c r="BZ14" s="251"/>
      <c r="CA14" s="251"/>
      <c r="CB14" s="252"/>
      <c r="CC14" s="251"/>
      <c r="CD14" s="251"/>
      <c r="CE14" s="251"/>
      <c r="CF14" s="251"/>
      <c r="CG14" s="251"/>
      <c r="CH14" s="251"/>
      <c r="CI14" s="252"/>
      <c r="CJ14" s="251"/>
      <c r="CK14" s="251"/>
      <c r="CL14" s="251"/>
      <c r="CM14" s="251"/>
      <c r="CN14" s="251"/>
      <c r="CO14" s="251"/>
      <c r="CP14" s="252"/>
      <c r="CQ14" s="251"/>
      <c r="CR14" s="251"/>
      <c r="CS14" s="251"/>
      <c r="CT14" s="251"/>
      <c r="CU14" s="251"/>
      <c r="CV14" s="251"/>
      <c r="CW14" s="252"/>
      <c r="CX14" s="251"/>
      <c r="CY14" s="251"/>
      <c r="CZ14" s="251"/>
      <c r="DA14" s="251"/>
      <c r="DB14" s="251"/>
      <c r="DC14" s="251"/>
      <c r="DD14" s="252"/>
      <c r="DE14" s="251"/>
      <c r="DF14" s="251"/>
      <c r="DG14" s="251"/>
      <c r="DH14" s="251"/>
      <c r="DI14" s="251"/>
      <c r="DJ14" s="251"/>
      <c r="DK14" s="252"/>
      <c r="DL14" s="251"/>
      <c r="DM14" s="251"/>
      <c r="DN14" s="251"/>
      <c r="DO14" s="251"/>
      <c r="DP14" s="251"/>
      <c r="DQ14" s="251"/>
      <c r="DR14" s="252"/>
      <c r="DS14" s="251"/>
      <c r="DT14" s="251"/>
      <c r="DU14" s="251"/>
      <c r="DV14" s="251"/>
      <c r="DW14" s="251"/>
      <c r="DX14" s="251"/>
      <c r="DY14" s="252"/>
      <c r="DZ14" s="251"/>
      <c r="EA14" s="251"/>
      <c r="EB14" s="251"/>
      <c r="EC14" s="251"/>
      <c r="ED14" s="251"/>
      <c r="EE14" s="251"/>
      <c r="EF14" s="252"/>
      <c r="EG14" s="262"/>
      <c r="EH14" s="263"/>
      <c r="EI14" s="262"/>
      <c r="EJ14" s="264"/>
    </row>
    <row r="15" spans="1:140" outlineLevel="1" x14ac:dyDescent="0.2">
      <c r="A15" s="197" t="s">
        <v>11</v>
      </c>
      <c r="B15" s="198"/>
      <c r="C15" s="56"/>
      <c r="D15" s="57" t="s">
        <v>28</v>
      </c>
      <c r="E15" s="58">
        <f>ROUND(SUM(H16:H16),2)</f>
        <v>0</v>
      </c>
      <c r="F15" s="58"/>
      <c r="G15" s="58"/>
      <c r="H15" s="58"/>
      <c r="I15" s="59" t="e">
        <f>E15/$G$17</f>
        <v>#DIV/0!</v>
      </c>
      <c r="J15" s="245"/>
      <c r="K15" s="253"/>
      <c r="L15" s="60"/>
      <c r="M15" s="60"/>
      <c r="N15" s="60"/>
      <c r="O15" s="60"/>
      <c r="P15" s="60"/>
      <c r="Q15" s="61"/>
      <c r="R15" s="253"/>
      <c r="S15" s="60"/>
      <c r="T15" s="60"/>
      <c r="U15" s="60"/>
      <c r="V15" s="60"/>
      <c r="W15" s="60"/>
      <c r="X15" s="61"/>
      <c r="Y15" s="253"/>
      <c r="Z15" s="60"/>
      <c r="AA15" s="60"/>
      <c r="AB15" s="60"/>
      <c r="AC15" s="60"/>
      <c r="AD15" s="60"/>
      <c r="AE15" s="61"/>
      <c r="AF15" s="253"/>
      <c r="AG15" s="60"/>
      <c r="AH15" s="60"/>
      <c r="AI15" s="60"/>
      <c r="AJ15" s="60"/>
      <c r="AK15" s="60"/>
      <c r="AL15" s="61"/>
      <c r="AM15" s="253"/>
      <c r="AN15" s="60"/>
      <c r="AO15" s="60"/>
      <c r="AP15" s="60"/>
      <c r="AQ15" s="60"/>
      <c r="AR15" s="60"/>
      <c r="AS15" s="61"/>
      <c r="AT15" s="253"/>
      <c r="AU15" s="60"/>
      <c r="AV15" s="60"/>
      <c r="AW15" s="60"/>
      <c r="AX15" s="60"/>
      <c r="AY15" s="60"/>
      <c r="AZ15" s="61"/>
      <c r="BA15" s="253"/>
      <c r="BB15" s="60"/>
      <c r="BC15" s="60"/>
      <c r="BD15" s="60"/>
      <c r="BE15" s="60"/>
      <c r="BF15" s="60"/>
      <c r="BG15" s="61"/>
      <c r="BH15" s="253"/>
      <c r="BI15" s="60"/>
      <c r="BJ15" s="60"/>
      <c r="BK15" s="60"/>
      <c r="BL15" s="60"/>
      <c r="BM15" s="60"/>
      <c r="BN15" s="61"/>
      <c r="BO15" s="253"/>
      <c r="BP15" s="60"/>
      <c r="BQ15" s="60"/>
      <c r="BR15" s="60"/>
      <c r="BS15" s="60"/>
      <c r="BT15" s="60"/>
      <c r="BU15" s="61"/>
      <c r="BV15" s="253"/>
      <c r="BW15" s="60"/>
      <c r="BX15" s="60"/>
      <c r="BY15" s="60"/>
      <c r="BZ15" s="60"/>
      <c r="CA15" s="60"/>
      <c r="CB15" s="61"/>
      <c r="CC15" s="253"/>
      <c r="CD15" s="60"/>
      <c r="CE15" s="60"/>
      <c r="CF15" s="60"/>
      <c r="CG15" s="60"/>
      <c r="CH15" s="60"/>
      <c r="CI15" s="61"/>
      <c r="CJ15" s="253"/>
      <c r="CK15" s="60"/>
      <c r="CL15" s="60"/>
      <c r="CM15" s="60"/>
      <c r="CN15" s="60"/>
      <c r="CO15" s="60"/>
      <c r="CP15" s="61"/>
      <c r="CQ15" s="253"/>
      <c r="CR15" s="60"/>
      <c r="CS15" s="60"/>
      <c r="CT15" s="60"/>
      <c r="CU15" s="60"/>
      <c r="CV15" s="60"/>
      <c r="CW15" s="61"/>
      <c r="CX15" s="253"/>
      <c r="CY15" s="60"/>
      <c r="CZ15" s="60"/>
      <c r="DA15" s="60"/>
      <c r="DB15" s="60"/>
      <c r="DC15" s="60"/>
      <c r="DD15" s="61"/>
      <c r="DE15" s="253"/>
      <c r="DF15" s="60"/>
      <c r="DG15" s="60"/>
      <c r="DH15" s="60"/>
      <c r="DI15" s="60"/>
      <c r="DJ15" s="60"/>
      <c r="DK15" s="61"/>
      <c r="DL15" s="253"/>
      <c r="DM15" s="60"/>
      <c r="DN15" s="60"/>
      <c r="DO15" s="60"/>
      <c r="DP15" s="60"/>
      <c r="DQ15" s="60"/>
      <c r="DR15" s="61"/>
      <c r="DS15" s="253"/>
      <c r="DT15" s="60"/>
      <c r="DU15" s="60"/>
      <c r="DV15" s="60"/>
      <c r="DW15" s="60"/>
      <c r="DX15" s="60"/>
      <c r="DY15" s="61"/>
      <c r="DZ15" s="253"/>
      <c r="EA15" s="60"/>
      <c r="EB15" s="60"/>
      <c r="EC15" s="60"/>
      <c r="ED15" s="60"/>
      <c r="EE15" s="60"/>
      <c r="EF15" s="61"/>
      <c r="EG15" s="60"/>
      <c r="EH15" s="61"/>
      <c r="EI15" s="60"/>
      <c r="EJ15" s="264"/>
    </row>
    <row r="16" spans="1:140" ht="39" outlineLevel="1" thickBot="1" x14ac:dyDescent="0.25">
      <c r="A16" s="2" t="s">
        <v>12</v>
      </c>
      <c r="B16" s="3" t="s">
        <v>29</v>
      </c>
      <c r="C16" s="62" t="s">
        <v>30</v>
      </c>
      <c r="D16" s="63" t="s">
        <v>31</v>
      </c>
      <c r="E16" s="64" t="s">
        <v>6</v>
      </c>
      <c r="F16" s="65">
        <v>1</v>
      </c>
      <c r="G16" s="189"/>
      <c r="H16" s="4">
        <f t="shared" ref="H16" si="0">ROUND(IFERROR(F16*G16," - "),2)</f>
        <v>0</v>
      </c>
      <c r="I16" s="66" t="e">
        <f>H16/$G$17</f>
        <v>#DIV/0!</v>
      </c>
      <c r="J16" s="245"/>
      <c r="K16" s="253"/>
      <c r="L16" s="60"/>
      <c r="M16" s="60"/>
      <c r="N16" s="60"/>
      <c r="O16" s="60"/>
      <c r="P16" s="60"/>
      <c r="Q16" s="61"/>
      <c r="R16" s="253"/>
      <c r="S16" s="60"/>
      <c r="T16" s="60"/>
      <c r="U16" s="60"/>
      <c r="V16" s="60"/>
      <c r="W16" s="60"/>
      <c r="X16" s="61"/>
      <c r="Y16" s="253"/>
      <c r="Z16" s="60"/>
      <c r="AA16" s="60"/>
      <c r="AB16" s="60"/>
      <c r="AC16" s="60"/>
      <c r="AD16" s="60"/>
      <c r="AE16" s="61"/>
      <c r="AF16" s="253"/>
      <c r="AG16" s="60"/>
      <c r="AH16" s="60"/>
      <c r="AI16" s="60"/>
      <c r="AJ16" s="60"/>
      <c r="AK16" s="60"/>
      <c r="AL16" s="61"/>
      <c r="AM16" s="253"/>
      <c r="AN16" s="60"/>
      <c r="AO16" s="60"/>
      <c r="AP16" s="60"/>
      <c r="AQ16" s="60"/>
      <c r="AR16" s="60"/>
      <c r="AS16" s="61"/>
      <c r="AT16" s="253"/>
      <c r="AU16" s="60"/>
      <c r="AV16" s="60"/>
      <c r="AW16" s="60"/>
      <c r="AX16" s="60"/>
      <c r="AY16" s="60"/>
      <c r="AZ16" s="61"/>
      <c r="BA16" s="253"/>
      <c r="BB16" s="60"/>
      <c r="BC16" s="60"/>
      <c r="BD16" s="60"/>
      <c r="BE16" s="60"/>
      <c r="BF16" s="60"/>
      <c r="BG16" s="61"/>
      <c r="BH16" s="253"/>
      <c r="BI16" s="60"/>
      <c r="BJ16" s="60"/>
      <c r="BK16" s="60"/>
      <c r="BL16" s="60"/>
      <c r="BM16" s="60"/>
      <c r="BN16" s="61"/>
      <c r="BO16" s="253"/>
      <c r="BP16" s="60"/>
      <c r="BQ16" s="60"/>
      <c r="BR16" s="60"/>
      <c r="BS16" s="60"/>
      <c r="BT16" s="60"/>
      <c r="BU16" s="61"/>
      <c r="BV16" s="253"/>
      <c r="BW16" s="60"/>
      <c r="BX16" s="60"/>
      <c r="BY16" s="60"/>
      <c r="BZ16" s="60"/>
      <c r="CA16" s="60"/>
      <c r="CB16" s="61"/>
      <c r="CC16" s="253"/>
      <c r="CD16" s="60"/>
      <c r="CE16" s="60"/>
      <c r="CF16" s="60"/>
      <c r="CG16" s="60"/>
      <c r="CH16" s="60"/>
      <c r="CI16" s="61"/>
      <c r="CJ16" s="253"/>
      <c r="CK16" s="60"/>
      <c r="CL16" s="60"/>
      <c r="CM16" s="60"/>
      <c r="CN16" s="60"/>
      <c r="CO16" s="60"/>
      <c r="CP16" s="61"/>
      <c r="CQ16" s="253"/>
      <c r="CR16" s="60"/>
      <c r="CS16" s="60"/>
      <c r="CT16" s="60"/>
      <c r="CU16" s="60"/>
      <c r="CV16" s="60"/>
      <c r="CW16" s="61"/>
      <c r="CX16" s="253"/>
      <c r="CY16" s="60"/>
      <c r="CZ16" s="60"/>
      <c r="DA16" s="60"/>
      <c r="DB16" s="60"/>
      <c r="DC16" s="60"/>
      <c r="DD16" s="61"/>
      <c r="DE16" s="253"/>
      <c r="DF16" s="60"/>
      <c r="DG16" s="60"/>
      <c r="DH16" s="60"/>
      <c r="DI16" s="60"/>
      <c r="DJ16" s="60"/>
      <c r="DK16" s="61"/>
      <c r="DL16" s="253"/>
      <c r="DM16" s="60"/>
      <c r="DN16" s="60"/>
      <c r="DO16" s="60"/>
      <c r="DP16" s="60"/>
      <c r="DQ16" s="60"/>
      <c r="DR16" s="61"/>
      <c r="DS16" s="253"/>
      <c r="DT16" s="60"/>
      <c r="DU16" s="60"/>
      <c r="DV16" s="60"/>
      <c r="DW16" s="60"/>
      <c r="DX16" s="60"/>
      <c r="DY16" s="61"/>
      <c r="DZ16" s="253"/>
      <c r="EA16" s="60"/>
      <c r="EB16" s="60"/>
      <c r="EC16" s="60"/>
      <c r="ED16" s="60"/>
      <c r="EE16" s="60"/>
      <c r="EF16" s="61"/>
      <c r="EG16" s="60"/>
      <c r="EH16" s="61"/>
      <c r="EI16" s="60"/>
      <c r="EJ16" s="264"/>
    </row>
    <row r="17" spans="1:140" s="73" customFormat="1" ht="18.75" thickBot="1" x14ac:dyDescent="0.25">
      <c r="A17" s="67" t="s">
        <v>25</v>
      </c>
      <c r="B17" s="68"/>
      <c r="C17" s="68"/>
      <c r="D17" s="69"/>
      <c r="E17" s="70"/>
      <c r="F17" s="71"/>
      <c r="G17" s="201">
        <f>E15</f>
        <v>0</v>
      </c>
      <c r="H17" s="201"/>
      <c r="I17" s="72" t="e">
        <f>SUM(H16:H16)/G17</f>
        <v>#DIV/0!</v>
      </c>
      <c r="J17" s="254"/>
      <c r="K17" s="255"/>
      <c r="L17" s="255"/>
      <c r="M17" s="255"/>
      <c r="N17" s="255"/>
      <c r="O17" s="255"/>
      <c r="P17" s="255"/>
      <c r="Q17" s="256"/>
      <c r="R17" s="255"/>
      <c r="S17" s="255"/>
      <c r="T17" s="255"/>
      <c r="U17" s="255"/>
      <c r="V17" s="255"/>
      <c r="W17" s="255"/>
      <c r="X17" s="256"/>
      <c r="Y17" s="255"/>
      <c r="Z17" s="255"/>
      <c r="AA17" s="255"/>
      <c r="AB17" s="255"/>
      <c r="AC17" s="255"/>
      <c r="AD17" s="255"/>
      <c r="AE17" s="256"/>
      <c r="AF17" s="255"/>
      <c r="AG17" s="255"/>
      <c r="AH17" s="255"/>
      <c r="AI17" s="255"/>
      <c r="AJ17" s="255"/>
      <c r="AK17" s="255"/>
      <c r="AL17" s="256"/>
      <c r="AM17" s="255"/>
      <c r="AN17" s="255"/>
      <c r="AO17" s="255"/>
      <c r="AP17" s="255"/>
      <c r="AQ17" s="255"/>
      <c r="AR17" s="255"/>
      <c r="AS17" s="256"/>
      <c r="AT17" s="255"/>
      <c r="AU17" s="255"/>
      <c r="AV17" s="255"/>
      <c r="AW17" s="255"/>
      <c r="AX17" s="255"/>
      <c r="AY17" s="255"/>
      <c r="AZ17" s="256"/>
      <c r="BA17" s="255"/>
      <c r="BB17" s="255"/>
      <c r="BC17" s="255"/>
      <c r="BD17" s="255"/>
      <c r="BE17" s="255"/>
      <c r="BF17" s="255"/>
      <c r="BG17" s="256"/>
      <c r="BH17" s="255"/>
      <c r="BI17" s="255"/>
      <c r="BJ17" s="255"/>
      <c r="BK17" s="255"/>
      <c r="BL17" s="255"/>
      <c r="BM17" s="255"/>
      <c r="BN17" s="256"/>
      <c r="BO17" s="255"/>
      <c r="BP17" s="255"/>
      <c r="BQ17" s="255"/>
      <c r="BR17" s="255"/>
      <c r="BS17" s="255"/>
      <c r="BT17" s="255"/>
      <c r="BU17" s="256"/>
      <c r="BV17" s="255"/>
      <c r="BW17" s="255"/>
      <c r="BX17" s="255"/>
      <c r="BY17" s="255"/>
      <c r="BZ17" s="255"/>
      <c r="CA17" s="255"/>
      <c r="CB17" s="256"/>
      <c r="CC17" s="255"/>
      <c r="CD17" s="255"/>
      <c r="CE17" s="255"/>
      <c r="CF17" s="255"/>
      <c r="CG17" s="255"/>
      <c r="CH17" s="255"/>
      <c r="CI17" s="256"/>
      <c r="CJ17" s="255"/>
      <c r="CK17" s="255"/>
      <c r="CL17" s="255"/>
      <c r="CM17" s="255"/>
      <c r="CN17" s="255"/>
      <c r="CO17" s="255"/>
      <c r="CP17" s="256"/>
      <c r="CQ17" s="255"/>
      <c r="CR17" s="255"/>
      <c r="CS17" s="255"/>
      <c r="CT17" s="255"/>
      <c r="CU17" s="255"/>
      <c r="CV17" s="255"/>
      <c r="CW17" s="256"/>
      <c r="CX17" s="255"/>
      <c r="CY17" s="255"/>
      <c r="CZ17" s="255"/>
      <c r="DA17" s="255"/>
      <c r="DB17" s="255"/>
      <c r="DC17" s="255"/>
      <c r="DD17" s="256"/>
      <c r="DE17" s="255"/>
      <c r="DF17" s="255"/>
      <c r="DG17" s="255"/>
      <c r="DH17" s="255"/>
      <c r="DI17" s="255"/>
      <c r="DJ17" s="255"/>
      <c r="DK17" s="256"/>
      <c r="DL17" s="255"/>
      <c r="DM17" s="255"/>
      <c r="DN17" s="255"/>
      <c r="DO17" s="255"/>
      <c r="DP17" s="255"/>
      <c r="DQ17" s="255"/>
      <c r="DR17" s="256"/>
      <c r="DS17" s="255"/>
      <c r="DT17" s="255"/>
      <c r="DU17" s="255"/>
      <c r="DV17" s="255"/>
      <c r="DW17" s="255"/>
      <c r="DX17" s="255"/>
      <c r="DY17" s="256"/>
      <c r="DZ17" s="255"/>
      <c r="EA17" s="255"/>
      <c r="EB17" s="255"/>
      <c r="EC17" s="255"/>
      <c r="ED17" s="255"/>
      <c r="EE17" s="255"/>
      <c r="EF17" s="256"/>
      <c r="EG17" s="265"/>
      <c r="EH17" s="256"/>
      <c r="EI17" s="265"/>
      <c r="EJ17" s="256"/>
    </row>
    <row r="18" spans="1:140" ht="36" customHeight="1" x14ac:dyDescent="0.2">
      <c r="A18" s="192"/>
      <c r="B18" s="192"/>
      <c r="C18" s="192"/>
      <c r="D18" s="192"/>
      <c r="E18" s="192"/>
      <c r="F18" s="192"/>
      <c r="G18" s="74"/>
      <c r="H18" s="75"/>
      <c r="I18" s="76"/>
      <c r="J18" s="25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100"/>
      <c r="CI18" s="259"/>
      <c r="CJ18" s="260"/>
      <c r="CK18" s="260"/>
      <c r="CL18" s="260"/>
      <c r="CM18" s="260"/>
      <c r="CN18" s="260"/>
      <c r="CO18" s="260"/>
      <c r="CP18" s="259"/>
      <c r="CQ18" s="260"/>
      <c r="CR18" s="260"/>
      <c r="CS18" s="260"/>
      <c r="CT18" s="260"/>
      <c r="CU18" s="260"/>
      <c r="CV18" s="260"/>
      <c r="CW18" s="259"/>
      <c r="CX18" s="260"/>
      <c r="CY18" s="260"/>
      <c r="CZ18" s="260"/>
      <c r="DA18" s="260"/>
      <c r="DB18" s="260"/>
      <c r="DC18" s="260"/>
      <c r="DD18" s="259"/>
      <c r="DE18" s="260"/>
      <c r="DF18" s="260"/>
      <c r="DG18" s="260"/>
      <c r="DH18" s="260"/>
      <c r="DI18" s="260"/>
      <c r="DJ18" s="260"/>
      <c r="DK18" s="259"/>
      <c r="DL18" s="260"/>
      <c r="DM18" s="260"/>
      <c r="DN18" s="260"/>
      <c r="DO18" s="260"/>
      <c r="DP18" s="260"/>
      <c r="DQ18" s="260"/>
      <c r="DR18" s="259"/>
      <c r="DS18" s="260"/>
      <c r="DT18" s="260"/>
      <c r="DU18" s="260"/>
      <c r="DV18" s="260"/>
      <c r="DW18" s="260"/>
      <c r="DX18" s="260"/>
      <c r="DY18" s="259"/>
      <c r="DZ18" s="260"/>
      <c r="EA18" s="260"/>
      <c r="EB18" s="260"/>
      <c r="EC18" s="260"/>
      <c r="ED18" s="260"/>
      <c r="EE18" s="260"/>
      <c r="EF18" s="259"/>
      <c r="EG18" s="260"/>
      <c r="EH18" s="260"/>
      <c r="EI18" s="260"/>
      <c r="EJ18" s="266"/>
    </row>
    <row r="19" spans="1:140" ht="15.75" x14ac:dyDescent="0.2">
      <c r="A19" s="77"/>
      <c r="B19" s="78"/>
      <c r="C19" s="78"/>
      <c r="D19" s="79"/>
      <c r="E19" s="80"/>
      <c r="F19" s="81"/>
      <c r="G19" s="80"/>
      <c r="H19" s="75"/>
      <c r="I19" s="76"/>
      <c r="J19" s="25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100"/>
      <c r="CI19" s="259"/>
      <c r="CJ19" s="260"/>
      <c r="CK19" s="260"/>
      <c r="CL19" s="260"/>
      <c r="CM19" s="260"/>
      <c r="CN19" s="260"/>
      <c r="CO19" s="260"/>
      <c r="CP19" s="259"/>
      <c r="CQ19" s="260"/>
      <c r="CR19" s="260"/>
      <c r="CS19" s="260"/>
      <c r="CT19" s="260"/>
      <c r="CU19" s="260"/>
      <c r="CV19" s="260"/>
      <c r="CW19" s="259"/>
      <c r="CX19" s="260"/>
      <c r="CY19" s="260"/>
      <c r="CZ19" s="260"/>
      <c r="DA19" s="260"/>
      <c r="DB19" s="260"/>
      <c r="DC19" s="260"/>
      <c r="DD19" s="259"/>
      <c r="DE19" s="260"/>
      <c r="DF19" s="260"/>
      <c r="DG19" s="260"/>
      <c r="DH19" s="260"/>
      <c r="DI19" s="260"/>
      <c r="DJ19" s="260"/>
      <c r="DK19" s="259"/>
      <c r="DL19" s="260"/>
      <c r="DM19" s="260"/>
      <c r="DN19" s="260"/>
      <c r="DO19" s="260"/>
      <c r="DP19" s="260"/>
      <c r="DQ19" s="260"/>
      <c r="DR19" s="259"/>
      <c r="DS19" s="260"/>
      <c r="DT19" s="260"/>
      <c r="DU19" s="260"/>
      <c r="DV19" s="260"/>
      <c r="DW19" s="260"/>
      <c r="DX19" s="260"/>
      <c r="DY19" s="259"/>
      <c r="DZ19" s="260"/>
      <c r="EA19" s="260"/>
      <c r="EB19" s="260"/>
      <c r="EC19" s="260"/>
      <c r="ED19" s="260"/>
      <c r="EE19" s="260"/>
      <c r="EF19" s="259"/>
      <c r="EG19" s="260"/>
      <c r="EH19" s="260"/>
      <c r="EI19" s="260"/>
      <c r="EJ19" s="266"/>
    </row>
    <row r="20" spans="1:140" ht="15" x14ac:dyDescent="0.2">
      <c r="A20" s="9"/>
      <c r="B20" s="82"/>
      <c r="C20" s="83"/>
      <c r="D20" s="84"/>
      <c r="E20" s="85"/>
      <c r="F20" s="86"/>
      <c r="G20" s="84"/>
      <c r="H20" s="87"/>
      <c r="I20" s="85"/>
      <c r="J20" s="257"/>
      <c r="K20" s="8"/>
      <c r="L20" s="25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100"/>
      <c r="CI20" s="259"/>
      <c r="CJ20" s="260"/>
      <c r="CK20" s="260"/>
      <c r="CL20" s="260"/>
      <c r="CM20" s="260"/>
      <c r="CN20" s="260"/>
      <c r="CO20" s="260"/>
      <c r="CP20" s="259"/>
      <c r="CQ20" s="260"/>
      <c r="CR20" s="260"/>
      <c r="CS20" s="260"/>
      <c r="CT20" s="260"/>
      <c r="CU20" s="260"/>
      <c r="CV20" s="260"/>
      <c r="CW20" s="259"/>
      <c r="CX20" s="260"/>
      <c r="CY20" s="260"/>
      <c r="CZ20" s="260"/>
      <c r="DA20" s="260"/>
      <c r="DB20" s="260"/>
      <c r="DC20" s="260"/>
      <c r="DD20" s="259"/>
      <c r="DE20" s="260"/>
      <c r="DF20" s="260"/>
      <c r="DG20" s="260"/>
      <c r="DH20" s="260"/>
      <c r="DI20" s="260"/>
      <c r="DJ20" s="260"/>
      <c r="DK20" s="259"/>
      <c r="DL20" s="260"/>
      <c r="DM20" s="260"/>
      <c r="DN20" s="260"/>
      <c r="DO20" s="260"/>
      <c r="DP20" s="260"/>
      <c r="DQ20" s="260"/>
      <c r="DR20" s="259"/>
      <c r="DS20" s="260"/>
      <c r="DT20" s="260"/>
      <c r="DU20" s="260"/>
      <c r="DV20" s="260"/>
      <c r="DW20" s="260"/>
      <c r="DX20" s="260"/>
      <c r="DY20" s="259"/>
      <c r="DZ20" s="260"/>
      <c r="EA20" s="260"/>
      <c r="EB20" s="260"/>
      <c r="EC20" s="260"/>
      <c r="ED20" s="260"/>
      <c r="EE20" s="260"/>
      <c r="EF20" s="259"/>
      <c r="EG20" s="260"/>
      <c r="EH20" s="86"/>
      <c r="EI20" s="260"/>
      <c r="EJ20" s="267"/>
    </row>
    <row r="21" spans="1:140" x14ac:dyDescent="0.2">
      <c r="A21" s="82"/>
      <c r="B21" s="82"/>
      <c r="D21" s="88"/>
      <c r="E21" s="89"/>
      <c r="F21" s="90"/>
      <c r="G21" s="88"/>
      <c r="H21" s="85"/>
      <c r="I21" s="8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258"/>
      <c r="BV21" s="8"/>
      <c r="BW21" s="8"/>
      <c r="BX21" s="8"/>
      <c r="BY21" s="8"/>
      <c r="BZ21" s="8"/>
      <c r="CA21" s="8"/>
      <c r="CB21" s="25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266"/>
    </row>
    <row r="22" spans="1:140" x14ac:dyDescent="0.2">
      <c r="A22" s="91"/>
      <c r="B22" s="91"/>
      <c r="D22" s="92"/>
      <c r="E22" s="89"/>
      <c r="F22" s="90"/>
      <c r="G22" s="92"/>
      <c r="H22" s="89"/>
      <c r="I22" s="84"/>
      <c r="J22" s="106"/>
      <c r="K22" s="10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261"/>
    </row>
    <row r="23" spans="1:140" ht="15" x14ac:dyDescent="0.2">
      <c r="A23" s="94"/>
      <c r="B23" s="38"/>
      <c r="D23" s="95"/>
      <c r="E23" s="89"/>
      <c r="F23" s="90"/>
      <c r="G23" s="96"/>
      <c r="H23" s="8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</row>
    <row r="24" spans="1:140" ht="15" x14ac:dyDescent="0.2">
      <c r="A24" s="94"/>
      <c r="B24" s="38"/>
      <c r="D24" s="98"/>
      <c r="E24" s="89"/>
      <c r="F24" s="90"/>
      <c r="G24" s="96"/>
      <c r="H24" s="99"/>
      <c r="I24" s="8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</row>
    <row r="25" spans="1:140" ht="15" x14ac:dyDescent="0.2">
      <c r="A25" s="94"/>
      <c r="B25" s="38"/>
      <c r="C25" s="100"/>
      <c r="D25" s="85"/>
      <c r="E25" s="85"/>
      <c r="F25" s="101"/>
      <c r="G25" s="85"/>
      <c r="H25" s="85"/>
      <c r="I25" s="8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</row>
    <row r="26" spans="1:140" x14ac:dyDescent="0.2">
      <c r="A26" s="38"/>
      <c r="B26" s="38"/>
      <c r="C26" s="100"/>
      <c r="D26" s="102"/>
      <c r="E26" s="9"/>
      <c r="F26" s="9"/>
      <c r="G26" s="103"/>
      <c r="H26" s="9"/>
      <c r="I26" s="10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</row>
    <row r="27" spans="1:140" x14ac:dyDescent="0.2"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</row>
    <row r="28" spans="1:140" x14ac:dyDescent="0.2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</row>
    <row r="29" spans="1:140" ht="15.75" x14ac:dyDescent="0.2">
      <c r="D29" s="108"/>
      <c r="E29" s="109"/>
      <c r="F29" s="109"/>
      <c r="G29" s="110"/>
      <c r="H29" s="10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140" x14ac:dyDescent="0.2">
      <c r="D30" s="85"/>
      <c r="E30" s="112"/>
      <c r="F30" s="112"/>
      <c r="G30" s="113"/>
      <c r="H30" s="11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140" x14ac:dyDescent="0.2">
      <c r="D31" s="85"/>
      <c r="E31" s="112"/>
      <c r="F31" s="112"/>
      <c r="G31" s="113"/>
      <c r="H31" s="11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140" x14ac:dyDescent="0.2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6:80" ht="15.75" x14ac:dyDescent="0.2">
      <c r="F33" s="110"/>
      <c r="G33" s="110"/>
      <c r="H33" s="11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6:80" x14ac:dyDescent="0.2">
      <c r="F34" s="113"/>
      <c r="G34" s="113"/>
      <c r="H34" s="1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6:80" x14ac:dyDescent="0.2">
      <c r="F35" s="113"/>
      <c r="G35" s="113"/>
      <c r="H35" s="11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6:80" x14ac:dyDescent="0.2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6:80" x14ac:dyDescent="0.2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6:80" x14ac:dyDescent="0.2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6:80" x14ac:dyDescent="0.2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6:80" x14ac:dyDescent="0.2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6:80" x14ac:dyDescent="0.2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6:80" x14ac:dyDescent="0.2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6:80" x14ac:dyDescent="0.2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6:80" x14ac:dyDescent="0.2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6:80" x14ac:dyDescent="0.2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6:80" x14ac:dyDescent="0.2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6:80" x14ac:dyDescent="0.2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6:80" x14ac:dyDescent="0.2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3:80" x14ac:dyDescent="0.2"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3:80" x14ac:dyDescent="0.2"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3:80" x14ac:dyDescent="0.2"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3:80" x14ac:dyDescent="0.2">
      <c r="C52" s="111"/>
      <c r="D52" s="103"/>
      <c r="E52" s="106"/>
      <c r="F52" s="93"/>
      <c r="G52" s="107"/>
      <c r="H52" s="97"/>
      <c r="I52" s="111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3:80" x14ac:dyDescent="0.2">
      <c r="C53" s="111"/>
      <c r="D53" s="103"/>
      <c r="E53" s="106"/>
      <c r="F53" s="93"/>
      <c r="G53" s="107"/>
      <c r="H53" s="97"/>
      <c r="I53" s="11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3:80" x14ac:dyDescent="0.2">
      <c r="C54" s="111"/>
      <c r="D54" s="103"/>
      <c r="E54" s="106"/>
      <c r="F54" s="93"/>
      <c r="G54" s="107"/>
      <c r="H54" s="97"/>
      <c r="I54" s="111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3:80" x14ac:dyDescent="0.2">
      <c r="C55" s="111"/>
      <c r="D55" s="103"/>
      <c r="E55" s="106"/>
      <c r="F55" s="93"/>
      <c r="G55" s="107"/>
      <c r="H55" s="97"/>
      <c r="I55" s="11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3:80" x14ac:dyDescent="0.2">
      <c r="C56" s="111"/>
      <c r="D56" s="103"/>
      <c r="E56" s="106"/>
      <c r="F56" s="93"/>
      <c r="G56" s="107"/>
      <c r="H56" s="97"/>
      <c r="I56" s="11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3:80" x14ac:dyDescent="0.2">
      <c r="C57" s="111"/>
      <c r="D57" s="103"/>
      <c r="E57" s="106"/>
      <c r="F57" s="93"/>
      <c r="G57" s="107"/>
      <c r="H57" s="97"/>
      <c r="I57" s="111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3:80" x14ac:dyDescent="0.2">
      <c r="C58" s="111"/>
      <c r="D58" s="103"/>
      <c r="E58" s="106"/>
      <c r="F58" s="93"/>
      <c r="G58" s="107"/>
      <c r="H58" s="97"/>
      <c r="I58" s="111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3:80" x14ac:dyDescent="0.2">
      <c r="C59" s="111"/>
      <c r="D59" s="103"/>
      <c r="E59" s="106"/>
      <c r="F59" s="93"/>
      <c r="G59" s="107"/>
      <c r="H59" s="97"/>
      <c r="I59" s="11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3:80" x14ac:dyDescent="0.2">
      <c r="C60" s="111"/>
      <c r="D60" s="103"/>
      <c r="E60" s="106"/>
      <c r="F60" s="93"/>
      <c r="G60" s="107"/>
      <c r="H60" s="97"/>
      <c r="I60" s="111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3:80" x14ac:dyDescent="0.2">
      <c r="C61" s="111"/>
      <c r="D61" s="103"/>
      <c r="E61" s="106"/>
      <c r="F61" s="93"/>
      <c r="G61" s="107"/>
      <c r="H61" s="97"/>
      <c r="I61" s="111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3:80" x14ac:dyDescent="0.2">
      <c r="C62" s="111"/>
      <c r="D62" s="103"/>
      <c r="E62" s="106"/>
      <c r="F62" s="93"/>
      <c r="G62" s="107"/>
      <c r="H62" s="97"/>
      <c r="I62" s="111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3:80" x14ac:dyDescent="0.2">
      <c r="C63" s="111"/>
      <c r="D63" s="103"/>
      <c r="E63" s="106"/>
      <c r="F63" s="93"/>
      <c r="G63" s="107"/>
      <c r="H63" s="97"/>
      <c r="I63" s="111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3:80" x14ac:dyDescent="0.2">
      <c r="C64" s="111"/>
      <c r="D64" s="103"/>
      <c r="E64" s="106"/>
      <c r="F64" s="93"/>
      <c r="G64" s="107"/>
      <c r="H64" s="97"/>
      <c r="I64" s="111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1:80" x14ac:dyDescent="0.2"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1:80" x14ac:dyDescent="0.2"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1:80" x14ac:dyDescent="0.2"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1:80" x14ac:dyDescent="0.2"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1:80" x14ac:dyDescent="0.2"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1:80" x14ac:dyDescent="0.2"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1:80" x14ac:dyDescent="0.2"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1:80" x14ac:dyDescent="0.2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1:80" x14ac:dyDescent="0.2"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1:80" x14ac:dyDescent="0.2"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1:80" x14ac:dyDescent="0.2"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1:80" x14ac:dyDescent="0.2"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1:80" x14ac:dyDescent="0.2"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1:80" x14ac:dyDescent="0.2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1:80" x14ac:dyDescent="0.2"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1:80" x14ac:dyDescent="0.2"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1:80" x14ac:dyDescent="0.2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1:80" x14ac:dyDescent="0.2"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1:80" x14ac:dyDescent="0.2"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1:80" x14ac:dyDescent="0.2"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1:80" x14ac:dyDescent="0.2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1:80" x14ac:dyDescent="0.2"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1:80" x14ac:dyDescent="0.2"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1:80" x14ac:dyDescent="0.2"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1:80" x14ac:dyDescent="0.2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1:80" x14ac:dyDescent="0.2"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1:80" x14ac:dyDescent="0.2"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1:80" x14ac:dyDescent="0.2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1:80" x14ac:dyDescent="0.2"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1:80" x14ac:dyDescent="0.2"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1:80" x14ac:dyDescent="0.2"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1:80" x14ac:dyDescent="0.2"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1:80" x14ac:dyDescent="0.2"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1:80" x14ac:dyDescent="0.2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1:80" x14ac:dyDescent="0.2"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1:80" x14ac:dyDescent="0.2"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1:80" x14ac:dyDescent="0.2"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1:80" x14ac:dyDescent="0.2"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1:80" x14ac:dyDescent="0.2"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1:80" x14ac:dyDescent="0.2"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1:80" x14ac:dyDescent="0.2"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1:80" x14ac:dyDescent="0.2"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1:80" x14ac:dyDescent="0.2"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1:80" x14ac:dyDescent="0.2"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1:80" x14ac:dyDescent="0.2"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1:80" x14ac:dyDescent="0.2"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1:80" x14ac:dyDescent="0.2"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1:80" x14ac:dyDescent="0.2"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1:80" x14ac:dyDescent="0.2"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1:80" x14ac:dyDescent="0.2"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1:80" x14ac:dyDescent="0.2"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1:80" x14ac:dyDescent="0.2"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1:80" x14ac:dyDescent="0.2"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1:80" x14ac:dyDescent="0.2"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1:80" x14ac:dyDescent="0.2"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1:80" x14ac:dyDescent="0.2"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1:80" x14ac:dyDescent="0.2"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1:80" x14ac:dyDescent="0.2"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1:80" x14ac:dyDescent="0.2"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1:80" x14ac:dyDescent="0.2"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1:80" x14ac:dyDescent="0.2"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1:80" x14ac:dyDescent="0.2"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1:80" x14ac:dyDescent="0.2"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1:80" x14ac:dyDescent="0.2"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1:80" x14ac:dyDescent="0.2"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1:80" x14ac:dyDescent="0.2"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1:80" x14ac:dyDescent="0.2"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1:80" x14ac:dyDescent="0.2"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1:80" x14ac:dyDescent="0.2"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1:80" x14ac:dyDescent="0.2"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1:80" x14ac:dyDescent="0.2"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1:80" x14ac:dyDescent="0.2"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1:80" x14ac:dyDescent="0.2"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1:80" x14ac:dyDescent="0.2"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1:80" x14ac:dyDescent="0.2"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1:80" x14ac:dyDescent="0.2"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1:80" x14ac:dyDescent="0.2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1:80" x14ac:dyDescent="0.2"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1:80" x14ac:dyDescent="0.2"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1:80" x14ac:dyDescent="0.2"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1:80" x14ac:dyDescent="0.2"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1:80" x14ac:dyDescent="0.2"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1:80" x14ac:dyDescent="0.2"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1:80" x14ac:dyDescent="0.2"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1:80" x14ac:dyDescent="0.2"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1:80" x14ac:dyDescent="0.2"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1:80" x14ac:dyDescent="0.2"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1:80" x14ac:dyDescent="0.2"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1:80" x14ac:dyDescent="0.2"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1:80" x14ac:dyDescent="0.2"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1:80" x14ac:dyDescent="0.2"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1:80" x14ac:dyDescent="0.2"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1:80" x14ac:dyDescent="0.2"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1:80" x14ac:dyDescent="0.2"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1:80" x14ac:dyDescent="0.2"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1:80" x14ac:dyDescent="0.2"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1:80" x14ac:dyDescent="0.2"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1:80" x14ac:dyDescent="0.2"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1:80" x14ac:dyDescent="0.2"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1:80" x14ac:dyDescent="0.2"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1:80" x14ac:dyDescent="0.2"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1:80" x14ac:dyDescent="0.2"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1:80" x14ac:dyDescent="0.2"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1:80" x14ac:dyDescent="0.2"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1:80" x14ac:dyDescent="0.2"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1:80" x14ac:dyDescent="0.2"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1:80" x14ac:dyDescent="0.2"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1:80" x14ac:dyDescent="0.2"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1:80" x14ac:dyDescent="0.2"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1:80" x14ac:dyDescent="0.2"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1:80" x14ac:dyDescent="0.2"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1:80" x14ac:dyDescent="0.2"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1:80" x14ac:dyDescent="0.2"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1:80" x14ac:dyDescent="0.2"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1:80" x14ac:dyDescent="0.2"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1:80" x14ac:dyDescent="0.2"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1:80" x14ac:dyDescent="0.2"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1:80" x14ac:dyDescent="0.2"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1:80" x14ac:dyDescent="0.2"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1:80" x14ac:dyDescent="0.2"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1:80" x14ac:dyDescent="0.2"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1:80" x14ac:dyDescent="0.2"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1:80" x14ac:dyDescent="0.2"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1:80" x14ac:dyDescent="0.2"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1:80" x14ac:dyDescent="0.2"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1:80" x14ac:dyDescent="0.2"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1:80" x14ac:dyDescent="0.2"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1:80" x14ac:dyDescent="0.2"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1:80" x14ac:dyDescent="0.2"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1:80" x14ac:dyDescent="0.2"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1:80" x14ac:dyDescent="0.2"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1:80" x14ac:dyDescent="0.2"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1:80" x14ac:dyDescent="0.2"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1:80" x14ac:dyDescent="0.2"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1:80" x14ac:dyDescent="0.2"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1:80" x14ac:dyDescent="0.2"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1:80" x14ac:dyDescent="0.2"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1:80" x14ac:dyDescent="0.2"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1:80" x14ac:dyDescent="0.2"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1:80" x14ac:dyDescent="0.2"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1:80" x14ac:dyDescent="0.2"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1:80" x14ac:dyDescent="0.2"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1:80" x14ac:dyDescent="0.2"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1:80" x14ac:dyDescent="0.2"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1:80" x14ac:dyDescent="0.2"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1:80" x14ac:dyDescent="0.2"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1:80" x14ac:dyDescent="0.2"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1:80" x14ac:dyDescent="0.2"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1:80" x14ac:dyDescent="0.2"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1:80" x14ac:dyDescent="0.2"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1:80" x14ac:dyDescent="0.2"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1:80" x14ac:dyDescent="0.2"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1:80" x14ac:dyDescent="0.2"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1:80" x14ac:dyDescent="0.2"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1:80" x14ac:dyDescent="0.2"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1:80" x14ac:dyDescent="0.2"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1:80" x14ac:dyDescent="0.2"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1:80" x14ac:dyDescent="0.2"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1:80" x14ac:dyDescent="0.2"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1:80" x14ac:dyDescent="0.2"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1:80" x14ac:dyDescent="0.2"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1:80" x14ac:dyDescent="0.2"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1:80" x14ac:dyDescent="0.2"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1:80" x14ac:dyDescent="0.2"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1:80" x14ac:dyDescent="0.2"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1:80" x14ac:dyDescent="0.2"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1:80" x14ac:dyDescent="0.2"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1:80" x14ac:dyDescent="0.2"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1:80" x14ac:dyDescent="0.2"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1:80" x14ac:dyDescent="0.2"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1:80" x14ac:dyDescent="0.2"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1:80" x14ac:dyDescent="0.2"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1:80" x14ac:dyDescent="0.2"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1:80" x14ac:dyDescent="0.2"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1:80" x14ac:dyDescent="0.2"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1:80" x14ac:dyDescent="0.2"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1:80" x14ac:dyDescent="0.2"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1:80" x14ac:dyDescent="0.2"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1:80" x14ac:dyDescent="0.2"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1:80" x14ac:dyDescent="0.2"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1:80" x14ac:dyDescent="0.2"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1:80" x14ac:dyDescent="0.2"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1:80" x14ac:dyDescent="0.2"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1:80" x14ac:dyDescent="0.2"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1:80" x14ac:dyDescent="0.2"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1:80" x14ac:dyDescent="0.2"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1:80" x14ac:dyDescent="0.2"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1:80" x14ac:dyDescent="0.2"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1:80" x14ac:dyDescent="0.2"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1:80" x14ac:dyDescent="0.2"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1:80" x14ac:dyDescent="0.2"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1:80" x14ac:dyDescent="0.2"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1:80" x14ac:dyDescent="0.2"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1:80" x14ac:dyDescent="0.2"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1:80" x14ac:dyDescent="0.2"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</row>
    <row r="260" spans="11:80" x14ac:dyDescent="0.2"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</row>
    <row r="261" spans="11:80" x14ac:dyDescent="0.2"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</row>
    <row r="262" spans="11:80" x14ac:dyDescent="0.2"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</row>
    <row r="263" spans="11:80" x14ac:dyDescent="0.2"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</row>
    <row r="264" spans="11:80" x14ac:dyDescent="0.2"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</row>
    <row r="265" spans="11:80" x14ac:dyDescent="0.2"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</row>
    <row r="266" spans="11:80" x14ac:dyDescent="0.2"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</row>
    <row r="267" spans="11:80" x14ac:dyDescent="0.2"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</row>
    <row r="268" spans="11:80" x14ac:dyDescent="0.2"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</row>
    <row r="269" spans="11:80" x14ac:dyDescent="0.2"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</row>
    <row r="270" spans="11:80" x14ac:dyDescent="0.2"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</row>
    <row r="271" spans="11:80" x14ac:dyDescent="0.2"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</row>
    <row r="272" spans="11:80" x14ac:dyDescent="0.2"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</row>
    <row r="273" spans="11:80" x14ac:dyDescent="0.2"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</row>
    <row r="274" spans="11:80" x14ac:dyDescent="0.2"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</row>
    <row r="275" spans="11:80" x14ac:dyDescent="0.2"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</row>
    <row r="276" spans="11:80" x14ac:dyDescent="0.2"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</row>
    <row r="277" spans="11:80" x14ac:dyDescent="0.2"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</row>
    <row r="278" spans="11:80" x14ac:dyDescent="0.2"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</row>
    <row r="279" spans="11:80" x14ac:dyDescent="0.2"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</row>
    <row r="280" spans="11:80" x14ac:dyDescent="0.2"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</row>
    <row r="281" spans="11:80" x14ac:dyDescent="0.2"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</row>
    <row r="282" spans="11:80" x14ac:dyDescent="0.2"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</row>
    <row r="283" spans="11:80" x14ac:dyDescent="0.2"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</row>
    <row r="284" spans="11:80" x14ac:dyDescent="0.2"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</row>
    <row r="285" spans="11:80" x14ac:dyDescent="0.2"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</row>
    <row r="286" spans="11:80" x14ac:dyDescent="0.2"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</row>
    <row r="287" spans="11:80" x14ac:dyDescent="0.2"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</row>
    <row r="288" spans="11:80" x14ac:dyDescent="0.2"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</row>
    <row r="289" spans="11:80" x14ac:dyDescent="0.2"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</row>
    <row r="290" spans="11:80" x14ac:dyDescent="0.2"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</row>
    <row r="291" spans="11:80" x14ac:dyDescent="0.2"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</row>
    <row r="292" spans="11:80" x14ac:dyDescent="0.2"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</row>
    <row r="293" spans="11:80" x14ac:dyDescent="0.2"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</row>
    <row r="294" spans="11:80" x14ac:dyDescent="0.2"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</row>
    <row r="295" spans="11:80" x14ac:dyDescent="0.2"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</row>
    <row r="296" spans="11:80" x14ac:dyDescent="0.2"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</row>
    <row r="297" spans="11:80" x14ac:dyDescent="0.2"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</row>
    <row r="298" spans="11:80" x14ac:dyDescent="0.2"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</row>
    <row r="299" spans="11:80" x14ac:dyDescent="0.2"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</row>
    <row r="300" spans="11:80" x14ac:dyDescent="0.2"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</row>
    <row r="301" spans="11:80" x14ac:dyDescent="0.2"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</row>
    <row r="302" spans="11:80" x14ac:dyDescent="0.2"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</row>
    <row r="303" spans="11:80" x14ac:dyDescent="0.2"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</row>
    <row r="304" spans="11:80" x14ac:dyDescent="0.2"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</row>
    <row r="305" spans="11:80" x14ac:dyDescent="0.2"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</row>
    <row r="306" spans="11:80" x14ac:dyDescent="0.2"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</row>
    <row r="307" spans="11:80" x14ac:dyDescent="0.2"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</row>
    <row r="308" spans="11:80" x14ac:dyDescent="0.2"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</row>
    <row r="309" spans="11:80" x14ac:dyDescent="0.2"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</row>
    <row r="310" spans="11:80" x14ac:dyDescent="0.2"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</row>
    <row r="311" spans="11:80" x14ac:dyDescent="0.2"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</row>
    <row r="312" spans="11:80" x14ac:dyDescent="0.2"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</row>
    <row r="313" spans="11:80" x14ac:dyDescent="0.2"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</row>
    <row r="314" spans="11:80" x14ac:dyDescent="0.2"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</row>
    <row r="315" spans="11:80" x14ac:dyDescent="0.2"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</row>
    <row r="316" spans="11:80" x14ac:dyDescent="0.2"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</row>
    <row r="317" spans="11:80" x14ac:dyDescent="0.2"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</row>
    <row r="318" spans="11:80" x14ac:dyDescent="0.2"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</row>
    <row r="319" spans="11:80" x14ac:dyDescent="0.2"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</row>
    <row r="320" spans="11:80" x14ac:dyDescent="0.2"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</row>
    <row r="321" spans="11:80" x14ac:dyDescent="0.2"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</row>
    <row r="322" spans="11:80" x14ac:dyDescent="0.2"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</row>
    <row r="323" spans="11:80" x14ac:dyDescent="0.2"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</row>
    <row r="324" spans="11:80" x14ac:dyDescent="0.2"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</row>
    <row r="325" spans="11:80" x14ac:dyDescent="0.2"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</row>
    <row r="326" spans="11:80" x14ac:dyDescent="0.2"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</row>
    <row r="327" spans="11:80" x14ac:dyDescent="0.2"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</row>
    <row r="328" spans="11:80" x14ac:dyDescent="0.2"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</row>
    <row r="329" spans="11:80" x14ac:dyDescent="0.2"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</row>
    <row r="330" spans="11:80" x14ac:dyDescent="0.2"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</row>
    <row r="331" spans="11:80" x14ac:dyDescent="0.2"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</row>
    <row r="332" spans="11:80" x14ac:dyDescent="0.2"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</row>
    <row r="333" spans="11:80" x14ac:dyDescent="0.2"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</row>
    <row r="334" spans="11:80" x14ac:dyDescent="0.2"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</row>
    <row r="335" spans="11:80" x14ac:dyDescent="0.2"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</row>
    <row r="336" spans="11:80" x14ac:dyDescent="0.2"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</row>
    <row r="337" spans="11:80" x14ac:dyDescent="0.2"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</row>
    <row r="338" spans="11:80" x14ac:dyDescent="0.2"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</row>
    <row r="339" spans="11:80" x14ac:dyDescent="0.2"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</row>
    <row r="340" spans="11:80" x14ac:dyDescent="0.2"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</row>
    <row r="341" spans="11:80" x14ac:dyDescent="0.2"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</row>
    <row r="342" spans="11:80" x14ac:dyDescent="0.2"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</row>
    <row r="343" spans="11:80" x14ac:dyDescent="0.2"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</row>
    <row r="344" spans="11:80" x14ac:dyDescent="0.2"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</row>
    <row r="345" spans="11:80" x14ac:dyDescent="0.2"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</row>
    <row r="346" spans="11:80" x14ac:dyDescent="0.2"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</row>
    <row r="347" spans="11:80" x14ac:dyDescent="0.2"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</row>
    <row r="348" spans="11:80" x14ac:dyDescent="0.2"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</row>
    <row r="349" spans="11:80" x14ac:dyDescent="0.2"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</row>
    <row r="350" spans="11:80" x14ac:dyDescent="0.2"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</row>
    <row r="351" spans="11:80" x14ac:dyDescent="0.2"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</row>
    <row r="352" spans="11:80" x14ac:dyDescent="0.2"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</row>
    <row r="353" spans="11:80" x14ac:dyDescent="0.2"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</row>
    <row r="354" spans="11:80" x14ac:dyDescent="0.2"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</row>
    <row r="355" spans="11:80" x14ac:dyDescent="0.2"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</row>
    <row r="356" spans="11:80" x14ac:dyDescent="0.2"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</row>
  </sheetData>
  <sheetProtection algorithmName="SHA-512" hashValue="w0QUmjbMAHW1UnuNAcFVCDVJVRlB8wDQLDLqZ/Je5PJnvir36f7waWiKOPjrhiAjsRtl6JHmLzacGDLhbF37JQ==" saltValue="Q0Trl326UKZMV49jva56Jw==" spinCount="100000" sheet="1" objects="1" scenarios="1" formatCells="0" formatColumns="0" formatRows="0" selectLockedCells="1"/>
  <customSheetViews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/>
      <headerFooter alignWithMargins="0">
        <oddFooter>&amp;R&amp;9PÁG. &amp;P/&amp;N</oddFooter>
      </headerFooter>
      <autoFilter ref="B1:J1" xr:uid="{023B7686-1603-4C5C-84D2-58FF33FC22C2}"/>
    </customSheetView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/>
      <headerFooter alignWithMargins="0">
        <oddFooter>&amp;R&amp;9PÁG. &amp;P/&amp;N</oddFooter>
      </headerFooter>
      <autoFilter ref="B1:EK1" xr:uid="{8E8094BB-993C-4241-9F18-03FD085E4D9F}"/>
    </customSheetView>
  </customSheetViews>
  <mergeCells count="31">
    <mergeCell ref="K1:L2"/>
    <mergeCell ref="G17:H17"/>
    <mergeCell ref="K11:Q11"/>
    <mergeCell ref="AF11:AL11"/>
    <mergeCell ref="Y11:AE11"/>
    <mergeCell ref="F9:G9"/>
    <mergeCell ref="F11:G11"/>
    <mergeCell ref="R11:X11"/>
    <mergeCell ref="A18:F18"/>
    <mergeCell ref="D1:I1"/>
    <mergeCell ref="D2:I2"/>
    <mergeCell ref="D3:I3"/>
    <mergeCell ref="F7:G7"/>
    <mergeCell ref="A15:B15"/>
    <mergeCell ref="A14:B14"/>
    <mergeCell ref="EI11:EJ11"/>
    <mergeCell ref="AM11:AS11"/>
    <mergeCell ref="AT11:AZ11"/>
    <mergeCell ref="BA11:BG11"/>
    <mergeCell ref="BH11:BN11"/>
    <mergeCell ref="DL11:DR11"/>
    <mergeCell ref="EG11:EH11"/>
    <mergeCell ref="DZ11:EF11"/>
    <mergeCell ref="CQ11:CW11"/>
    <mergeCell ref="CX11:DD11"/>
    <mergeCell ref="DS11:DY11"/>
    <mergeCell ref="CC11:CI11"/>
    <mergeCell ref="DE11:DK11"/>
    <mergeCell ref="BO11:BU11"/>
    <mergeCell ref="BV11:CB11"/>
    <mergeCell ref="CJ11:CP11"/>
  </mergeCells>
  <phoneticPr fontId="19" type="noConversion"/>
  <conditionalFormatting sqref="EI14:EI17">
    <cfRule type="cellIs" dxfId="134" priority="1797" stopIfTrue="1" operator="greaterThan">
      <formula>1</formula>
    </cfRule>
  </conditionalFormatting>
  <printOptions horizontalCentered="1"/>
  <pageMargins left="0.23622047244094491" right="0.23622047244094491" top="0.55118110236220474" bottom="0.55118110236220474" header="0.51181102362204722" footer="0.31496062992125984"/>
  <pageSetup paperSize="9" scale="73" firstPageNumber="0" fitToHeight="0" orientation="landscape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K35"/>
  <sheetViews>
    <sheetView tabSelected="1" zoomScale="110" zoomScaleNormal="110" zoomScaleSheetLayoutView="70" workbookViewId="0">
      <selection activeCell="E17" sqref="E17"/>
    </sheetView>
  </sheetViews>
  <sheetFormatPr defaultColWidth="9.140625" defaultRowHeight="12.75" x14ac:dyDescent="0.2"/>
  <cols>
    <col min="1" max="1" width="16.7109375" style="147" customWidth="1"/>
    <col min="2" max="2" width="65.42578125" style="147" customWidth="1"/>
    <col min="3" max="3" width="12.28515625" style="172" customWidth="1"/>
    <col min="4" max="4" width="26.42578125" style="173" customWidth="1"/>
    <col min="5" max="5" width="25.7109375" style="147" customWidth="1"/>
    <col min="6" max="6" width="25.85546875" style="147" hidden="1" customWidth="1"/>
    <col min="7" max="8" width="27.42578125" style="147" hidden="1" customWidth="1"/>
    <col min="9" max="9" width="29.140625" style="147" hidden="1" customWidth="1"/>
    <col min="10" max="11" width="9.140625" style="147" customWidth="1"/>
    <col min="12" max="12" width="33" style="147" customWidth="1"/>
    <col min="13" max="16384" width="9.140625" style="147"/>
  </cols>
  <sheetData>
    <row r="1" spans="1:9" s="116" customFormat="1" ht="30.75" customHeight="1" x14ac:dyDescent="0.2">
      <c r="A1" s="209"/>
      <c r="B1" s="193"/>
      <c r="C1" s="193"/>
      <c r="D1" s="193"/>
      <c r="E1" s="174"/>
      <c r="G1" s="117"/>
      <c r="H1" s="117"/>
      <c r="I1" s="117"/>
    </row>
    <row r="2" spans="1:9" s="116" customFormat="1" ht="22.5" customHeight="1" x14ac:dyDescent="0.2">
      <c r="A2" s="210"/>
      <c r="B2" s="194"/>
      <c r="C2" s="194"/>
      <c r="D2" s="194"/>
      <c r="E2" s="175"/>
      <c r="G2" s="119"/>
      <c r="H2" s="119"/>
      <c r="I2" s="119"/>
    </row>
    <row r="3" spans="1:9" s="116" customFormat="1" ht="9.9499999999999993" customHeight="1" x14ac:dyDescent="0.2">
      <c r="A3" s="176"/>
      <c r="B3" s="177"/>
      <c r="C3" s="178"/>
      <c r="D3" s="178"/>
      <c r="E3" s="175"/>
      <c r="G3" s="9"/>
    </row>
    <row r="4" spans="1:9" s="116" customFormat="1" ht="18" x14ac:dyDescent="0.2">
      <c r="A4" s="211"/>
      <c r="B4" s="195"/>
      <c r="C4" s="195"/>
      <c r="D4" s="195"/>
      <c r="E4" s="175"/>
      <c r="G4" s="120"/>
      <c r="H4" s="120"/>
      <c r="I4" s="120"/>
    </row>
    <row r="5" spans="1:9" s="116" customFormat="1" ht="26.1" customHeight="1" thickBot="1" x14ac:dyDescent="0.25">
      <c r="A5" s="176"/>
      <c r="B5" s="177"/>
      <c r="C5" s="179"/>
      <c r="D5" s="180"/>
      <c r="E5" s="175"/>
      <c r="G5" s="9"/>
      <c r="H5" s="9"/>
    </row>
    <row r="6" spans="1:9" s="9" customFormat="1" ht="7.5" customHeight="1" x14ac:dyDescent="0.2">
      <c r="A6" s="121"/>
      <c r="B6" s="122"/>
      <c r="C6" s="122"/>
      <c r="D6" s="122"/>
      <c r="E6" s="123"/>
      <c r="F6" s="122"/>
      <c r="G6" s="5"/>
      <c r="H6" s="5"/>
      <c r="I6" s="115"/>
    </row>
    <row r="7" spans="1:9" s="126" customFormat="1" ht="15.75" customHeight="1" x14ac:dyDescent="0.2">
      <c r="A7" s="14" t="s">
        <v>0</v>
      </c>
      <c r="B7" s="124" t="str">
        <f>Orçamento!D5</f>
        <v>ARENA - VILA DA PAZ</v>
      </c>
      <c r="C7" s="124"/>
      <c r="D7" s="124" t="str">
        <f>Orçamento!$F$7</f>
        <v>Área de intervenção:</v>
      </c>
      <c r="E7" s="125">
        <f>Orçamento!$H$7</f>
        <v>4150</v>
      </c>
      <c r="F7" s="124"/>
      <c r="G7" s="124"/>
      <c r="I7" s="125"/>
    </row>
    <row r="8" spans="1:9" s="126" customFormat="1" ht="6" customHeight="1" x14ac:dyDescent="0.2">
      <c r="A8" s="127"/>
      <c r="C8" s="124"/>
      <c r="D8" s="128"/>
      <c r="E8" s="129"/>
      <c r="F8" s="130"/>
      <c r="G8" s="130"/>
      <c r="I8" s="129"/>
    </row>
    <row r="9" spans="1:9" s="126" customFormat="1" ht="15.75" customHeight="1" x14ac:dyDescent="0.2">
      <c r="A9" s="22" t="str">
        <f>CONCATENATE(Orçamento!A7," ",Orçamento!D7)</f>
        <v>Tipo de Intervenção:  GRAMADO SINTÉTICO</v>
      </c>
      <c r="B9" s="124"/>
      <c r="C9" s="16"/>
      <c r="D9" s="16" t="str">
        <f>Orçamento!$F$9</f>
        <v>Investimento:</v>
      </c>
      <c r="E9" s="131">
        <f>Orçamento!$H$9</f>
        <v>0</v>
      </c>
      <c r="F9" s="16"/>
      <c r="G9" s="16"/>
      <c r="I9" s="131"/>
    </row>
    <row r="10" spans="1:9" s="126" customFormat="1" ht="6" customHeight="1" x14ac:dyDescent="0.2">
      <c r="A10" s="14"/>
      <c r="B10" s="124"/>
      <c r="C10" s="124"/>
      <c r="D10" s="128"/>
      <c r="E10" s="129"/>
      <c r="F10" s="130"/>
      <c r="G10" s="130"/>
      <c r="I10" s="129"/>
    </row>
    <row r="11" spans="1:9" s="126" customFormat="1" ht="15.75" customHeight="1" x14ac:dyDescent="0.2">
      <c r="A11" s="22" t="s">
        <v>3</v>
      </c>
      <c r="B11" s="16" t="str">
        <f>Orçamento!D9</f>
        <v>Rua Paquequer esquina com Rua Panaçu - Vila da Paz, Itapevi - SP</v>
      </c>
      <c r="C11" s="21"/>
      <c r="D11" s="124" t="str">
        <f>Orçamento!$F$11</f>
        <v>Invest./Área:</v>
      </c>
      <c r="E11" s="132">
        <f>Orçamento!$H$11</f>
        <v>0</v>
      </c>
      <c r="F11" s="124"/>
      <c r="G11" s="124"/>
      <c r="I11" s="132"/>
    </row>
    <row r="12" spans="1:9" s="9" customFormat="1" ht="6" customHeight="1" thickBot="1" x14ac:dyDescent="0.25">
      <c r="A12" s="133"/>
      <c r="B12" s="134"/>
      <c r="C12" s="134"/>
      <c r="D12" s="134"/>
      <c r="E12" s="135"/>
      <c r="F12" s="134"/>
      <c r="G12" s="136"/>
      <c r="H12" s="136"/>
      <c r="I12" s="137"/>
    </row>
    <row r="13" spans="1:9" s="139" customFormat="1" ht="12" customHeight="1" thickBot="1" x14ac:dyDescent="0.25">
      <c r="A13" s="138"/>
      <c r="B13" s="122"/>
      <c r="C13" s="122"/>
      <c r="D13" s="122"/>
      <c r="E13" s="123"/>
      <c r="F13" s="122"/>
      <c r="G13" s="122"/>
      <c r="H13" s="122"/>
      <c r="I13" s="122"/>
    </row>
    <row r="14" spans="1:9" s="141" customFormat="1" ht="18.75" thickBot="1" x14ac:dyDescent="0.25">
      <c r="A14" s="218" t="s">
        <v>14</v>
      </c>
      <c r="B14" s="219" t="s">
        <v>15</v>
      </c>
      <c r="C14" s="140" t="s">
        <v>16</v>
      </c>
      <c r="D14" s="140" t="s">
        <v>17</v>
      </c>
      <c r="E14" s="203">
        <v>1</v>
      </c>
      <c r="F14" s="205"/>
      <c r="G14" s="207"/>
      <c r="H14" s="207"/>
      <c r="I14" s="207"/>
    </row>
    <row r="15" spans="1:9" s="141" customFormat="1" ht="18.75" thickBot="1" x14ac:dyDescent="0.25">
      <c r="A15" s="218"/>
      <c r="B15" s="219"/>
      <c r="C15" s="142" t="s">
        <v>9</v>
      </c>
      <c r="D15" s="142" t="s">
        <v>10</v>
      </c>
      <c r="E15" s="204"/>
      <c r="F15" s="206"/>
      <c r="G15" s="208"/>
      <c r="H15" s="208"/>
      <c r="I15" s="208"/>
    </row>
    <row r="16" spans="1:9" ht="12" customHeight="1" thickBot="1" x14ac:dyDescent="0.25">
      <c r="A16" s="143"/>
      <c r="B16" s="144"/>
      <c r="C16" s="144"/>
      <c r="D16" s="144"/>
      <c r="E16" s="145"/>
      <c r="F16" s="144"/>
      <c r="G16" s="146"/>
      <c r="H16" s="146"/>
      <c r="I16" s="146"/>
    </row>
    <row r="17" spans="1:11" ht="44.25" customHeight="1" x14ac:dyDescent="0.2">
      <c r="A17" s="212">
        <f>Orçamento!A14</f>
        <v>1</v>
      </c>
      <c r="B17" s="214" t="str">
        <f>VLOOKUP(A17,Orçamento!$A$14:$I$16,4,FALSE)</f>
        <v>ARENA VILA DA PAZ</v>
      </c>
      <c r="C17" s="214">
        <v>1</v>
      </c>
      <c r="D17" s="216">
        <f>Orçamento!G17</f>
        <v>0</v>
      </c>
      <c r="E17" s="181"/>
      <c r="F17" s="148"/>
      <c r="G17" s="149"/>
      <c r="H17" s="149"/>
      <c r="I17" s="150"/>
      <c r="J17" s="151"/>
    </row>
    <row r="18" spans="1:11" ht="44.25" customHeight="1" thickBot="1" x14ac:dyDescent="0.25">
      <c r="A18" s="213"/>
      <c r="B18" s="215"/>
      <c r="C18" s="215"/>
      <c r="D18" s="217"/>
      <c r="E18" s="152">
        <f t="shared" ref="E18" si="0">E17*$D17</f>
        <v>0</v>
      </c>
      <c r="F18" s="153"/>
      <c r="G18" s="154"/>
      <c r="H18" s="154"/>
      <c r="I18" s="154"/>
      <c r="J18" s="151"/>
    </row>
    <row r="19" spans="1:11" s="160" customFormat="1" ht="12" customHeight="1" thickBot="1" x14ac:dyDescent="0.3">
      <c r="A19" s="155"/>
      <c r="B19" s="156"/>
      <c r="C19" s="157"/>
      <c r="D19" s="157"/>
      <c r="E19" s="158"/>
      <c r="F19" s="159"/>
      <c r="G19" s="159"/>
      <c r="H19" s="159"/>
      <c r="I19" s="159"/>
      <c r="J19" s="147"/>
      <c r="K19" s="147"/>
    </row>
    <row r="20" spans="1:11" ht="9.75" customHeight="1" thickBot="1" x14ac:dyDescent="0.25">
      <c r="A20" s="221"/>
      <c r="B20" s="222" t="s">
        <v>18</v>
      </c>
      <c r="C20" s="223">
        <f>SUM(C17:C18)</f>
        <v>1</v>
      </c>
      <c r="D20" s="224">
        <f>SUM(D17:D18)</f>
        <v>0</v>
      </c>
      <c r="E20" s="225">
        <f>(E18)</f>
        <v>0</v>
      </c>
      <c r="F20" s="220"/>
      <c r="G20" s="220"/>
      <c r="H20" s="220"/>
      <c r="I20" s="220"/>
    </row>
    <row r="21" spans="1:11" ht="9.75" customHeight="1" thickBot="1" x14ac:dyDescent="0.25">
      <c r="A21" s="221"/>
      <c r="B21" s="222"/>
      <c r="C21" s="223"/>
      <c r="D21" s="224"/>
      <c r="E21" s="225"/>
      <c r="F21" s="220"/>
      <c r="G21" s="220"/>
      <c r="H21" s="220"/>
      <c r="I21" s="220"/>
    </row>
    <row r="22" spans="1:11" ht="9.75" customHeight="1" thickBot="1" x14ac:dyDescent="0.25">
      <c r="A22" s="221"/>
      <c r="B22" s="222"/>
      <c r="C22" s="223"/>
      <c r="D22" s="224"/>
      <c r="E22" s="225"/>
      <c r="F22" s="220"/>
      <c r="G22" s="220"/>
      <c r="H22" s="220"/>
      <c r="I22" s="220"/>
    </row>
    <row r="23" spans="1:11" ht="13.5" customHeight="1" thickBot="1" x14ac:dyDescent="0.25">
      <c r="A23" s="230"/>
      <c r="B23" s="232" t="s">
        <v>19</v>
      </c>
      <c r="C23" s="234" t="e">
        <f>D23/D20</f>
        <v>#DIV/0!</v>
      </c>
      <c r="D23" s="236">
        <f>SUM(E20:I22)</f>
        <v>0</v>
      </c>
      <c r="E23" s="238">
        <f>E20</f>
        <v>0</v>
      </c>
      <c r="F23" s="228"/>
      <c r="G23" s="226"/>
      <c r="H23" s="226"/>
      <c r="I23" s="226"/>
    </row>
    <row r="24" spans="1:11" ht="13.5" customHeight="1" thickBot="1" x14ac:dyDescent="0.25">
      <c r="A24" s="230"/>
      <c r="B24" s="232"/>
      <c r="C24" s="234"/>
      <c r="D24" s="236"/>
      <c r="E24" s="238"/>
      <c r="F24" s="228"/>
      <c r="G24" s="226"/>
      <c r="H24" s="226"/>
      <c r="I24" s="226"/>
    </row>
    <row r="25" spans="1:11" ht="13.5" customHeight="1" thickBot="1" x14ac:dyDescent="0.25">
      <c r="A25" s="231"/>
      <c r="B25" s="233"/>
      <c r="C25" s="235"/>
      <c r="D25" s="237"/>
      <c r="E25" s="239"/>
      <c r="F25" s="229"/>
      <c r="G25" s="227"/>
      <c r="H25" s="227"/>
      <c r="I25" s="227"/>
    </row>
    <row r="26" spans="1:11" x14ac:dyDescent="0.2">
      <c r="A26" s="161"/>
      <c r="B26" s="105"/>
      <c r="C26" s="105"/>
      <c r="D26" s="105"/>
      <c r="E26" s="162"/>
    </row>
    <row r="27" spans="1:11" ht="14.25" x14ac:dyDescent="0.2">
      <c r="A27" s="163"/>
      <c r="B27" s="105"/>
      <c r="C27" s="9"/>
      <c r="D27" s="9"/>
      <c r="E27" s="118"/>
      <c r="F27" s="116"/>
      <c r="G27" s="116"/>
      <c r="H27" s="116"/>
      <c r="I27" s="116"/>
    </row>
    <row r="28" spans="1:11" x14ac:dyDescent="0.2">
      <c r="A28" s="164"/>
      <c r="B28" s="160"/>
      <c r="C28" s="9"/>
      <c r="D28" s="9"/>
      <c r="E28" s="118"/>
      <c r="F28" s="116"/>
      <c r="G28" s="116"/>
      <c r="H28" s="116"/>
      <c r="I28" s="116"/>
    </row>
    <row r="29" spans="1:11" x14ac:dyDescent="0.2">
      <c r="A29" s="164"/>
      <c r="B29" s="84"/>
      <c r="C29" s="9"/>
      <c r="D29" s="84"/>
      <c r="E29" s="165"/>
      <c r="F29" s="86"/>
      <c r="I29" s="116"/>
    </row>
    <row r="30" spans="1:11" x14ac:dyDescent="0.2">
      <c r="A30" s="164"/>
      <c r="B30" s="166"/>
      <c r="C30" s="9"/>
      <c r="D30" s="166"/>
      <c r="E30" s="167"/>
      <c r="F30" s="90"/>
      <c r="I30" s="116"/>
    </row>
    <row r="31" spans="1:11" ht="12.75" customHeight="1" x14ac:dyDescent="0.2">
      <c r="A31" s="164"/>
      <c r="B31" s="168"/>
      <c r="C31" s="9"/>
      <c r="D31" s="168"/>
      <c r="E31" s="167"/>
      <c r="F31" s="90"/>
      <c r="I31" s="116"/>
    </row>
    <row r="32" spans="1:11" ht="15.75" x14ac:dyDescent="0.2">
      <c r="A32" s="164"/>
      <c r="B32" s="108"/>
      <c r="C32" s="9"/>
      <c r="D32" s="169"/>
      <c r="E32" s="167"/>
      <c r="F32" s="90"/>
      <c r="I32" s="116"/>
    </row>
    <row r="33" spans="1:9" ht="12.75" customHeight="1" x14ac:dyDescent="0.2">
      <c r="A33" s="164"/>
      <c r="B33" s="84"/>
      <c r="C33" s="9"/>
      <c r="D33" s="169"/>
      <c r="E33" s="167"/>
      <c r="F33" s="90"/>
      <c r="I33" s="116"/>
    </row>
    <row r="34" spans="1:9" ht="12.75" customHeight="1" x14ac:dyDescent="0.2">
      <c r="A34" s="164"/>
      <c r="B34" s="84"/>
      <c r="C34" s="9"/>
      <c r="D34" s="9"/>
      <c r="E34" s="118"/>
      <c r="F34" s="116"/>
      <c r="G34" s="116"/>
      <c r="H34" s="116"/>
      <c r="I34" s="116"/>
    </row>
    <row r="35" spans="1:9" ht="13.5" thickBot="1" x14ac:dyDescent="0.25">
      <c r="A35" s="170"/>
      <c r="B35" s="171"/>
      <c r="C35" s="136"/>
      <c r="D35" s="136"/>
      <c r="E35" s="137"/>
      <c r="F35" s="116"/>
      <c r="G35" s="116"/>
      <c r="H35" s="116"/>
      <c r="I35" s="116"/>
    </row>
  </sheetData>
  <sheetProtection algorithmName="SHA-512" hashValue="B22ACgeO+52714aywYIiz0ajDDyUIwvkU+cP+zguOYwiU2vVWSO7bLkfPBH/F2u0iCGteHCNJe7xTbZo/23Mcg==" saltValue="X+qtuBN0hjLLOSscbi0zvA==" spinCount="100000" sheet="1" objects="1" scenarios="1" formatCells="0" formatColumns="0" formatRows="0" selectLockedCells="1"/>
  <mergeCells count="32">
    <mergeCell ref="I23:I25"/>
    <mergeCell ref="H23:H25"/>
    <mergeCell ref="F23:F25"/>
    <mergeCell ref="G23:G25"/>
    <mergeCell ref="A23:A25"/>
    <mergeCell ref="B23:B25"/>
    <mergeCell ref="C23:C25"/>
    <mergeCell ref="D23:D25"/>
    <mergeCell ref="E23:E25"/>
    <mergeCell ref="I20:I22"/>
    <mergeCell ref="A20:A22"/>
    <mergeCell ref="B20:B22"/>
    <mergeCell ref="C20:C22"/>
    <mergeCell ref="D20:D22"/>
    <mergeCell ref="E20:E22"/>
    <mergeCell ref="F20:F22"/>
    <mergeCell ref="G20:G22"/>
    <mergeCell ref="H20:H22"/>
    <mergeCell ref="A1:D1"/>
    <mergeCell ref="A2:D2"/>
    <mergeCell ref="A4:D4"/>
    <mergeCell ref="A17:A18"/>
    <mergeCell ref="B17:B18"/>
    <mergeCell ref="C17:C18"/>
    <mergeCell ref="D17:D18"/>
    <mergeCell ref="A14:A15"/>
    <mergeCell ref="B14:B15"/>
    <mergeCell ref="E14:E15"/>
    <mergeCell ref="F14:F15"/>
    <mergeCell ref="G14:G15"/>
    <mergeCell ref="H14:H15"/>
    <mergeCell ref="I14:I15"/>
  </mergeCells>
  <conditionalFormatting sqref="E17:F17">
    <cfRule type="cellIs" dxfId="133" priority="11645" stopIfTrue="1" operator="equal">
      <formula>0</formula>
    </cfRule>
    <cfRule type="cellIs" dxfId="132" priority="11646" stopIfTrue="1" operator="greaterThan">
      <formula>0.0000001</formula>
    </cfRule>
  </conditionalFormatting>
  <conditionalFormatting sqref="E17">
    <cfRule type="cellIs" dxfId="131" priority="11629" stopIfTrue="1" operator="equal">
      <formula>0</formula>
    </cfRule>
    <cfRule type="cellIs" dxfId="130" priority="11630" stopIfTrue="1" operator="greaterThan">
      <formula>0.0000001</formula>
    </cfRule>
  </conditionalFormatting>
  <conditionalFormatting sqref="E17">
    <cfRule type="cellIs" dxfId="129" priority="11627" stopIfTrue="1" operator="equal">
      <formula>0</formula>
    </cfRule>
    <cfRule type="cellIs" dxfId="128" priority="11628" stopIfTrue="1" operator="greaterThan">
      <formula>0.0000001</formula>
    </cfRule>
  </conditionalFormatting>
  <conditionalFormatting sqref="E17">
    <cfRule type="cellIs" dxfId="127" priority="11625" stopIfTrue="1" operator="equal">
      <formula>0</formula>
    </cfRule>
    <cfRule type="cellIs" dxfId="126" priority="11626" stopIfTrue="1" operator="greaterThan">
      <formula>0.0000001</formula>
    </cfRule>
  </conditionalFormatting>
  <conditionalFormatting sqref="E17">
    <cfRule type="cellIs" dxfId="125" priority="11623" stopIfTrue="1" operator="equal">
      <formula>0</formula>
    </cfRule>
    <cfRule type="cellIs" dxfId="124" priority="11624" stopIfTrue="1" operator="greaterThan">
      <formula>0.0000001</formula>
    </cfRule>
  </conditionalFormatting>
  <conditionalFormatting sqref="E17">
    <cfRule type="cellIs" dxfId="123" priority="11621" stopIfTrue="1" operator="equal">
      <formula>0</formula>
    </cfRule>
    <cfRule type="cellIs" dxfId="122" priority="11622" stopIfTrue="1" operator="greaterThan">
      <formula>0.0000001</formula>
    </cfRule>
  </conditionalFormatting>
  <conditionalFormatting sqref="E17">
    <cfRule type="cellIs" dxfId="121" priority="11619" stopIfTrue="1" operator="equal">
      <formula>0</formula>
    </cfRule>
    <cfRule type="cellIs" dxfId="120" priority="11620" stopIfTrue="1" operator="greaterThan">
      <formula>0.0000001</formula>
    </cfRule>
  </conditionalFormatting>
  <conditionalFormatting sqref="E17">
    <cfRule type="cellIs" dxfId="119" priority="11617" stopIfTrue="1" operator="equal">
      <formula>0</formula>
    </cfRule>
    <cfRule type="cellIs" dxfId="118" priority="11618" stopIfTrue="1" operator="greaterThan">
      <formula>0.0000001</formula>
    </cfRule>
  </conditionalFormatting>
  <conditionalFormatting sqref="F17">
    <cfRule type="cellIs" dxfId="117" priority="11349" stopIfTrue="1" operator="equal">
      <formula>0</formula>
    </cfRule>
    <cfRule type="cellIs" dxfId="116" priority="11350" stopIfTrue="1" operator="greaterThan">
      <formula>0.0000001</formula>
    </cfRule>
  </conditionalFormatting>
  <conditionalFormatting sqref="F17">
    <cfRule type="cellIs" dxfId="115" priority="11347" stopIfTrue="1" operator="equal">
      <formula>0</formula>
    </cfRule>
    <cfRule type="cellIs" dxfId="114" priority="11348" stopIfTrue="1" operator="greaterThan">
      <formula>0.0000001</formula>
    </cfRule>
  </conditionalFormatting>
  <conditionalFormatting sqref="F17">
    <cfRule type="cellIs" dxfId="113" priority="11345" stopIfTrue="1" operator="equal">
      <formula>0</formula>
    </cfRule>
    <cfRule type="cellIs" dxfId="112" priority="11346" stopIfTrue="1" operator="greaterThan">
      <formula>0.0000001</formula>
    </cfRule>
  </conditionalFormatting>
  <conditionalFormatting sqref="F17">
    <cfRule type="cellIs" dxfId="111" priority="11343" stopIfTrue="1" operator="equal">
      <formula>0</formula>
    </cfRule>
    <cfRule type="cellIs" dxfId="110" priority="11344" stopIfTrue="1" operator="greaterThan">
      <formula>0.0000001</formula>
    </cfRule>
  </conditionalFormatting>
  <conditionalFormatting sqref="F17">
    <cfRule type="cellIs" dxfId="109" priority="11341" stopIfTrue="1" operator="equal">
      <formula>0</formula>
    </cfRule>
    <cfRule type="cellIs" dxfId="108" priority="11342" stopIfTrue="1" operator="greaterThan">
      <formula>0.0000001</formula>
    </cfRule>
  </conditionalFormatting>
  <conditionalFormatting sqref="F17">
    <cfRule type="cellIs" dxfId="107" priority="11339" stopIfTrue="1" operator="equal">
      <formula>0</formula>
    </cfRule>
    <cfRule type="cellIs" dxfId="106" priority="11340" stopIfTrue="1" operator="greaterThan">
      <formula>0.0000001</formula>
    </cfRule>
  </conditionalFormatting>
  <conditionalFormatting sqref="F17">
    <cfRule type="cellIs" dxfId="105" priority="11337" stopIfTrue="1" operator="equal">
      <formula>0</formula>
    </cfRule>
    <cfRule type="cellIs" dxfId="104" priority="11338" stopIfTrue="1" operator="greaterThan">
      <formula>0.0000001</formula>
    </cfRule>
  </conditionalFormatting>
  <conditionalFormatting sqref="F17">
    <cfRule type="cellIs" dxfId="103" priority="11069" stopIfTrue="1" operator="equal">
      <formula>0</formula>
    </cfRule>
    <cfRule type="cellIs" dxfId="102" priority="11070" stopIfTrue="1" operator="greaterThan">
      <formula>0.0000001</formula>
    </cfRule>
  </conditionalFormatting>
  <conditionalFormatting sqref="F17">
    <cfRule type="cellIs" dxfId="101" priority="11067" stopIfTrue="1" operator="equal">
      <formula>0</formula>
    </cfRule>
    <cfRule type="cellIs" dxfId="100" priority="11068" stopIfTrue="1" operator="greaterThan">
      <formula>0.0000001</formula>
    </cfRule>
  </conditionalFormatting>
  <conditionalFormatting sqref="F17">
    <cfRule type="cellIs" dxfId="99" priority="11065" stopIfTrue="1" operator="equal">
      <formula>0</formula>
    </cfRule>
    <cfRule type="cellIs" dxfId="98" priority="11066" stopIfTrue="1" operator="greaterThan">
      <formula>0.0000001</formula>
    </cfRule>
  </conditionalFormatting>
  <conditionalFormatting sqref="F17">
    <cfRule type="cellIs" dxfId="97" priority="11063" stopIfTrue="1" operator="equal">
      <formula>0</formula>
    </cfRule>
    <cfRule type="cellIs" dxfId="96" priority="11064" stopIfTrue="1" operator="greaterThan">
      <formula>0.0000001</formula>
    </cfRule>
  </conditionalFormatting>
  <conditionalFormatting sqref="F17">
    <cfRule type="cellIs" dxfId="95" priority="11061" stopIfTrue="1" operator="equal">
      <formula>0</formula>
    </cfRule>
    <cfRule type="cellIs" dxfId="94" priority="11062" stopIfTrue="1" operator="greaterThan">
      <formula>0.0000001</formula>
    </cfRule>
  </conditionalFormatting>
  <conditionalFormatting sqref="F17">
    <cfRule type="cellIs" dxfId="93" priority="11059" stopIfTrue="1" operator="equal">
      <formula>0</formula>
    </cfRule>
    <cfRule type="cellIs" dxfId="92" priority="11060" stopIfTrue="1" operator="greaterThan">
      <formula>0.0000001</formula>
    </cfRule>
  </conditionalFormatting>
  <conditionalFormatting sqref="F17">
    <cfRule type="cellIs" dxfId="91" priority="11057" stopIfTrue="1" operator="equal">
      <formula>0</formula>
    </cfRule>
    <cfRule type="cellIs" dxfId="90" priority="11058" stopIfTrue="1" operator="greaterThan">
      <formula>0.0000001</formula>
    </cfRule>
  </conditionalFormatting>
  <conditionalFormatting sqref="H17">
    <cfRule type="cellIs" dxfId="89" priority="5725" stopIfTrue="1" operator="equal">
      <formula>0</formula>
    </cfRule>
    <cfRule type="cellIs" dxfId="88" priority="5726" stopIfTrue="1" operator="greaterThan">
      <formula>0.0000001</formula>
    </cfRule>
  </conditionalFormatting>
  <conditionalFormatting sqref="H17">
    <cfRule type="cellIs" dxfId="87" priority="5723" stopIfTrue="1" operator="equal">
      <formula>0</formula>
    </cfRule>
    <cfRule type="cellIs" dxfId="86" priority="5724" stopIfTrue="1" operator="greaterThan">
      <formula>0.0000001</formula>
    </cfRule>
  </conditionalFormatting>
  <conditionalFormatting sqref="H17">
    <cfRule type="cellIs" dxfId="85" priority="5721" stopIfTrue="1" operator="equal">
      <formula>0</formula>
    </cfRule>
    <cfRule type="cellIs" dxfId="84" priority="5722" stopIfTrue="1" operator="greaterThan">
      <formula>0.0000001</formula>
    </cfRule>
  </conditionalFormatting>
  <conditionalFormatting sqref="H17">
    <cfRule type="cellIs" dxfId="83" priority="5719" stopIfTrue="1" operator="equal">
      <formula>0</formula>
    </cfRule>
    <cfRule type="cellIs" dxfId="82" priority="5720" stopIfTrue="1" operator="greaterThan">
      <formula>0.0000001</formula>
    </cfRule>
  </conditionalFormatting>
  <conditionalFormatting sqref="H17">
    <cfRule type="cellIs" dxfId="81" priority="5715" stopIfTrue="1" operator="equal">
      <formula>0</formula>
    </cfRule>
    <cfRule type="cellIs" dxfId="80" priority="5716" stopIfTrue="1" operator="greaterThan">
      <formula>0.0000001</formula>
    </cfRule>
  </conditionalFormatting>
  <conditionalFormatting sqref="H17">
    <cfRule type="cellIs" dxfId="79" priority="5641" stopIfTrue="1" operator="equal">
      <formula>0</formula>
    </cfRule>
    <cfRule type="cellIs" dxfId="78" priority="5642" stopIfTrue="1" operator="greaterThan">
      <formula>0.0000001</formula>
    </cfRule>
  </conditionalFormatting>
  <conditionalFormatting sqref="H17">
    <cfRule type="cellIs" dxfId="77" priority="5639" stopIfTrue="1" operator="equal">
      <formula>0</formula>
    </cfRule>
    <cfRule type="cellIs" dxfId="76" priority="5640" stopIfTrue="1" operator="greaterThan">
      <formula>0.0000001</formula>
    </cfRule>
  </conditionalFormatting>
  <conditionalFormatting sqref="H17">
    <cfRule type="cellIs" dxfId="75" priority="5637" stopIfTrue="1" operator="equal">
      <formula>0</formula>
    </cfRule>
    <cfRule type="cellIs" dxfId="74" priority="5638" stopIfTrue="1" operator="greaterThan">
      <formula>0.0000001</formula>
    </cfRule>
  </conditionalFormatting>
  <conditionalFormatting sqref="G17">
    <cfRule type="cellIs" dxfId="73" priority="6017" stopIfTrue="1" operator="equal">
      <formula>0</formula>
    </cfRule>
    <cfRule type="cellIs" dxfId="72" priority="6018" stopIfTrue="1" operator="greaterThan">
      <formula>0.0000001</formula>
    </cfRule>
  </conditionalFormatting>
  <conditionalFormatting sqref="G17">
    <cfRule type="cellIs" dxfId="71" priority="6013" stopIfTrue="1" operator="equal">
      <formula>0</formula>
    </cfRule>
    <cfRule type="cellIs" dxfId="70" priority="6014" stopIfTrue="1" operator="greaterThan">
      <formula>0.0000001</formula>
    </cfRule>
  </conditionalFormatting>
  <conditionalFormatting sqref="G17">
    <cfRule type="cellIs" dxfId="69" priority="6099" stopIfTrue="1" operator="equal">
      <formula>0</formula>
    </cfRule>
    <cfRule type="cellIs" dxfId="68" priority="6100" stopIfTrue="1" operator="greaterThan">
      <formula>0.0000001</formula>
    </cfRule>
  </conditionalFormatting>
  <conditionalFormatting sqref="G17">
    <cfRule type="cellIs" dxfId="67" priority="6015" stopIfTrue="1" operator="equal">
      <formula>0</formula>
    </cfRule>
    <cfRule type="cellIs" dxfId="66" priority="6016" stopIfTrue="1" operator="greaterThan">
      <formula>0.0000001</formula>
    </cfRule>
  </conditionalFormatting>
  <conditionalFormatting sqref="G17">
    <cfRule type="cellIs" dxfId="65" priority="6109" stopIfTrue="1" operator="equal">
      <formula>0</formula>
    </cfRule>
    <cfRule type="cellIs" dxfId="64" priority="6110" stopIfTrue="1" operator="greaterThan">
      <formula>0.0000001</formula>
    </cfRule>
  </conditionalFormatting>
  <conditionalFormatting sqref="G17">
    <cfRule type="cellIs" dxfId="63" priority="6107" stopIfTrue="1" operator="equal">
      <formula>0</formula>
    </cfRule>
    <cfRule type="cellIs" dxfId="62" priority="6108" stopIfTrue="1" operator="greaterThan">
      <formula>0.0000001</formula>
    </cfRule>
  </conditionalFormatting>
  <conditionalFormatting sqref="G17">
    <cfRule type="cellIs" dxfId="61" priority="6105" stopIfTrue="1" operator="equal">
      <formula>0</formula>
    </cfRule>
    <cfRule type="cellIs" dxfId="60" priority="6106" stopIfTrue="1" operator="greaterThan">
      <formula>0.0000001</formula>
    </cfRule>
  </conditionalFormatting>
  <conditionalFormatting sqref="G17">
    <cfRule type="cellIs" dxfId="59" priority="6103" stopIfTrue="1" operator="equal">
      <formula>0</formula>
    </cfRule>
    <cfRule type="cellIs" dxfId="58" priority="6104" stopIfTrue="1" operator="greaterThan">
      <formula>0.0000001</formula>
    </cfRule>
  </conditionalFormatting>
  <conditionalFormatting sqref="G17">
    <cfRule type="cellIs" dxfId="57" priority="6101" stopIfTrue="1" operator="equal">
      <formula>0</formula>
    </cfRule>
    <cfRule type="cellIs" dxfId="56" priority="6102" stopIfTrue="1" operator="greaterThan">
      <formula>0.0000001</formula>
    </cfRule>
  </conditionalFormatting>
  <conditionalFormatting sqref="G17">
    <cfRule type="cellIs" dxfId="55" priority="6097" stopIfTrue="1" operator="equal">
      <formula>0</formula>
    </cfRule>
    <cfRule type="cellIs" dxfId="54" priority="6098" stopIfTrue="1" operator="greaterThan">
      <formula>0.0000001</formula>
    </cfRule>
  </conditionalFormatting>
  <conditionalFormatting sqref="G17">
    <cfRule type="cellIs" dxfId="53" priority="6025" stopIfTrue="1" operator="equal">
      <formula>0</formula>
    </cfRule>
    <cfRule type="cellIs" dxfId="52" priority="6026" stopIfTrue="1" operator="greaterThan">
      <formula>0.0000001</formula>
    </cfRule>
  </conditionalFormatting>
  <conditionalFormatting sqref="G17">
    <cfRule type="cellIs" dxfId="51" priority="6023" stopIfTrue="1" operator="equal">
      <formula>0</formula>
    </cfRule>
    <cfRule type="cellIs" dxfId="50" priority="6024" stopIfTrue="1" operator="greaterThan">
      <formula>0.0000001</formula>
    </cfRule>
  </conditionalFormatting>
  <conditionalFormatting sqref="G17">
    <cfRule type="cellIs" dxfId="49" priority="6021" stopIfTrue="1" operator="equal">
      <formula>0</formula>
    </cfRule>
    <cfRule type="cellIs" dxfId="48" priority="6022" stopIfTrue="1" operator="greaterThan">
      <formula>0.0000001</formula>
    </cfRule>
  </conditionalFormatting>
  <conditionalFormatting sqref="G17">
    <cfRule type="cellIs" dxfId="47" priority="6019" stopIfTrue="1" operator="equal">
      <formula>0</formula>
    </cfRule>
    <cfRule type="cellIs" dxfId="46" priority="6020" stopIfTrue="1" operator="greaterThan">
      <formula>0.0000001</formula>
    </cfRule>
  </conditionalFormatting>
  <conditionalFormatting sqref="G17">
    <cfRule type="cellIs" dxfId="45" priority="6111" stopIfTrue="1" operator="equal">
      <formula>0</formula>
    </cfRule>
    <cfRule type="cellIs" dxfId="44" priority="6112" stopIfTrue="1" operator="greaterThan">
      <formula>0.0000001</formula>
    </cfRule>
  </conditionalFormatting>
  <conditionalFormatting sqref="H17">
    <cfRule type="cellIs" dxfId="43" priority="5729" stopIfTrue="1" operator="equal">
      <formula>0</formula>
    </cfRule>
    <cfRule type="cellIs" dxfId="42" priority="5730" stopIfTrue="1" operator="greaterThan">
      <formula>0.0000001</formula>
    </cfRule>
  </conditionalFormatting>
  <conditionalFormatting sqref="H17">
    <cfRule type="cellIs" dxfId="41" priority="5727" stopIfTrue="1" operator="equal">
      <formula>0</formula>
    </cfRule>
    <cfRule type="cellIs" dxfId="40" priority="5728" stopIfTrue="1" operator="greaterThan">
      <formula>0.0000001</formula>
    </cfRule>
  </conditionalFormatting>
  <conditionalFormatting sqref="H17">
    <cfRule type="cellIs" dxfId="39" priority="5717" stopIfTrue="1" operator="equal">
      <formula>0</formula>
    </cfRule>
    <cfRule type="cellIs" dxfId="38" priority="5718" stopIfTrue="1" operator="greaterThan">
      <formula>0.0000001</formula>
    </cfRule>
  </conditionalFormatting>
  <conditionalFormatting sqref="H17">
    <cfRule type="cellIs" dxfId="37" priority="5643" stopIfTrue="1" operator="equal">
      <formula>0</formula>
    </cfRule>
    <cfRule type="cellIs" dxfId="36" priority="5644" stopIfTrue="1" operator="greaterThan">
      <formula>0.0000001</formula>
    </cfRule>
  </conditionalFormatting>
  <conditionalFormatting sqref="H17">
    <cfRule type="cellIs" dxfId="35" priority="5635" stopIfTrue="1" operator="equal">
      <formula>0</formula>
    </cfRule>
    <cfRule type="cellIs" dxfId="34" priority="5636" stopIfTrue="1" operator="greaterThan">
      <formula>0.0000001</formula>
    </cfRule>
  </conditionalFormatting>
  <conditionalFormatting sqref="H17">
    <cfRule type="cellIs" dxfId="33" priority="5633" stopIfTrue="1" operator="equal">
      <formula>0</formula>
    </cfRule>
    <cfRule type="cellIs" dxfId="32" priority="5634" stopIfTrue="1" operator="greaterThan">
      <formula>0.0000001</formula>
    </cfRule>
  </conditionalFormatting>
  <conditionalFormatting sqref="H17">
    <cfRule type="cellIs" dxfId="31" priority="5631" stopIfTrue="1" operator="equal">
      <formula>0</formula>
    </cfRule>
    <cfRule type="cellIs" dxfId="30" priority="5632" stopIfTrue="1" operator="greaterThan">
      <formula>0.0000001</formula>
    </cfRule>
  </conditionalFormatting>
  <conditionalFormatting sqref="I17">
    <cfRule type="cellIs" dxfId="29" priority="5347" stopIfTrue="1" operator="equal">
      <formula>0</formula>
    </cfRule>
    <cfRule type="cellIs" dxfId="28" priority="5348" stopIfTrue="1" operator="greaterThan">
      <formula>0.0000001</formula>
    </cfRule>
  </conditionalFormatting>
  <conditionalFormatting sqref="I17">
    <cfRule type="cellIs" dxfId="27" priority="5345" stopIfTrue="1" operator="equal">
      <formula>0</formula>
    </cfRule>
    <cfRule type="cellIs" dxfId="26" priority="5346" stopIfTrue="1" operator="greaterThan">
      <formula>0.0000001</formula>
    </cfRule>
  </conditionalFormatting>
  <conditionalFormatting sqref="I17">
    <cfRule type="cellIs" dxfId="25" priority="5343" stopIfTrue="1" operator="equal">
      <formula>0</formula>
    </cfRule>
    <cfRule type="cellIs" dxfId="24" priority="5344" stopIfTrue="1" operator="greaterThan">
      <formula>0.0000001</formula>
    </cfRule>
  </conditionalFormatting>
  <conditionalFormatting sqref="I17">
    <cfRule type="cellIs" dxfId="23" priority="5341" stopIfTrue="1" operator="equal">
      <formula>0</formula>
    </cfRule>
    <cfRule type="cellIs" dxfId="22" priority="5342" stopIfTrue="1" operator="greaterThan">
      <formula>0.0000001</formula>
    </cfRule>
  </conditionalFormatting>
  <conditionalFormatting sqref="I17">
    <cfRule type="cellIs" dxfId="21" priority="5339" stopIfTrue="1" operator="equal">
      <formula>0</formula>
    </cfRule>
    <cfRule type="cellIs" dxfId="20" priority="5340" stopIfTrue="1" operator="greaterThan">
      <formula>0.0000001</formula>
    </cfRule>
  </conditionalFormatting>
  <conditionalFormatting sqref="I17">
    <cfRule type="cellIs" dxfId="19" priority="5337" stopIfTrue="1" operator="equal">
      <formula>0</formula>
    </cfRule>
    <cfRule type="cellIs" dxfId="18" priority="5338" stopIfTrue="1" operator="greaterThan">
      <formula>0.0000001</formula>
    </cfRule>
  </conditionalFormatting>
  <conditionalFormatting sqref="I17">
    <cfRule type="cellIs" dxfId="17" priority="5335" stopIfTrue="1" operator="equal">
      <formula>0</formula>
    </cfRule>
    <cfRule type="cellIs" dxfId="16" priority="5336" stopIfTrue="1" operator="greaterThan">
      <formula>0.0000001</formula>
    </cfRule>
  </conditionalFormatting>
  <conditionalFormatting sqref="I17">
    <cfRule type="cellIs" dxfId="15" priority="5333" stopIfTrue="1" operator="equal">
      <formula>0</formula>
    </cfRule>
    <cfRule type="cellIs" dxfId="14" priority="5334" stopIfTrue="1" operator="greaterThan">
      <formula>0.0000001</formula>
    </cfRule>
  </conditionalFormatting>
  <conditionalFormatting sqref="I17">
    <cfRule type="cellIs" dxfId="13" priority="5261" stopIfTrue="1" operator="equal">
      <formula>0</formula>
    </cfRule>
    <cfRule type="cellIs" dxfId="12" priority="5262" stopIfTrue="1" operator="greaterThan">
      <formula>0.0000001</formula>
    </cfRule>
  </conditionalFormatting>
  <conditionalFormatting sqref="I17">
    <cfRule type="cellIs" dxfId="11" priority="5259" stopIfTrue="1" operator="equal">
      <formula>0</formula>
    </cfRule>
    <cfRule type="cellIs" dxfId="10" priority="5260" stopIfTrue="1" operator="greaterThan">
      <formula>0.0000001</formula>
    </cfRule>
  </conditionalFormatting>
  <conditionalFormatting sqref="I17">
    <cfRule type="cellIs" dxfId="9" priority="5257" stopIfTrue="1" operator="equal">
      <formula>0</formula>
    </cfRule>
    <cfRule type="cellIs" dxfId="8" priority="5258" stopIfTrue="1" operator="greaterThan">
      <formula>0.0000001</formula>
    </cfRule>
  </conditionalFormatting>
  <conditionalFormatting sqref="I17">
    <cfRule type="cellIs" dxfId="7" priority="5255" stopIfTrue="1" operator="equal">
      <formula>0</formula>
    </cfRule>
    <cfRule type="cellIs" dxfId="6" priority="5256" stopIfTrue="1" operator="greaterThan">
      <formula>0.0000001</formula>
    </cfRule>
  </conditionalFormatting>
  <conditionalFormatting sqref="I17">
    <cfRule type="cellIs" dxfId="5" priority="5253" stopIfTrue="1" operator="equal">
      <formula>0</formula>
    </cfRule>
    <cfRule type="cellIs" dxfId="4" priority="5254" stopIfTrue="1" operator="greaterThan">
      <formula>0.0000001</formula>
    </cfRule>
  </conditionalFormatting>
  <conditionalFormatting sqref="I17">
    <cfRule type="cellIs" dxfId="3" priority="5251" stopIfTrue="1" operator="equal">
      <formula>0</formula>
    </cfRule>
    <cfRule type="cellIs" dxfId="2" priority="5252" stopIfTrue="1" operator="greaterThan">
      <formula>0.0000001</formula>
    </cfRule>
  </conditionalFormatting>
  <conditionalFormatting sqref="I17">
    <cfRule type="cellIs" dxfId="1" priority="5249" stopIfTrue="1" operator="equal">
      <formula>0</formula>
    </cfRule>
    <cfRule type="cellIs" dxfId="0" priority="5250" stopIfTrue="1" operator="greaterThan">
      <formula>0.0000001</formula>
    </cfRule>
  </conditionalFormatting>
  <printOptions horizontalCentered="1"/>
  <pageMargins left="0.39370078740157483" right="0.39370078740157483" top="1.1417322834645669" bottom="0.35433070866141736" header="0.31496062992125984" footer="0.31496062992125984"/>
  <pageSetup paperSize="9" scale="55" firstPageNumber="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27</vt:i4>
      </vt:variant>
    </vt:vector>
  </HeadingPairs>
  <TitlesOfParts>
    <vt:vector size="29" baseType="lpstr">
      <vt:lpstr>Orçamento</vt:lpstr>
      <vt:lpstr>Cronograma Mensal</vt:lpstr>
      <vt:lpstr>__xlnm_Print_Area_1</vt:lpstr>
      <vt:lpstr>'Cronograma Mensal'!__xlnm_Print_Area_4</vt:lpstr>
      <vt:lpstr>__xlnm_Print_Titles_1</vt:lpstr>
      <vt:lpstr>'Cronograma Mensal'!Area_de_impressao</vt:lpstr>
      <vt:lpstr>Orçamento!Area_de_impressao</vt:lpstr>
      <vt:lpstr>Orçamento!Excel_BuiltIn_Print_Area</vt:lpstr>
      <vt:lpstr>'Cronograma Mensal'!Titulos_de_impressao</vt:lpstr>
      <vt:lpstr>Orçamento!Titulos_de_impressao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Orçamento!Z_30999B9E_2E65_4663_976F_9A54CE05102E__wvu_PrintTitles</vt:lpstr>
      <vt:lpstr>Orçamento!Z_37FA8F07_9D7A_418D_BC30_0AE0C3739A19__wvu_FilterData</vt:lpstr>
      <vt:lpstr>'Cronograma Mensal'!Z_37FA8F07_9D7A_418D_BC30_0AE0C3739A19__wvu_PrintArea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Orçamento!Z_50160325_FDD6_4995_897D_2F4F0C6430EC__wvu_PrintTitles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Orçamento!Z_CE6D2F78_279A_48FF_B90B_4CA40BF0D3DA__wvu_PrintTitles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User-PC</cp:lastModifiedBy>
  <cp:lastPrinted>2021-08-20T14:51:20Z</cp:lastPrinted>
  <dcterms:created xsi:type="dcterms:W3CDTF">2017-01-12T18:28:45Z</dcterms:created>
  <dcterms:modified xsi:type="dcterms:W3CDTF">2022-02-18T12:08:08Z</dcterms:modified>
</cp:coreProperties>
</file>